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maxim\Desktop\YouTube\Excel für Anfänger\Videos\#51 - Dashboard\"/>
    </mc:Choice>
  </mc:AlternateContent>
  <xr:revisionPtr revIDLastSave="0" documentId="13_ncr:1_{06364171-F2BD-4EE0-896C-B89663904395}" xr6:coauthVersionLast="47" xr6:coauthVersionMax="47" xr10:uidLastSave="{00000000-0000-0000-0000-000000000000}"/>
  <bookViews>
    <workbookView xWindow="-120" yWindow="-120" windowWidth="29040" windowHeight="15840" xr2:uid="{031BD08C-007E-4B99-AE3D-8EDD3817B944}"/>
  </bookViews>
  <sheets>
    <sheet name="Dashboard" sheetId="1" r:id="rId1"/>
    <sheet name="Daten" sheetId="2" r:id="rId2"/>
    <sheet name="PIVOT" sheetId="7" r:id="rId3"/>
  </sheets>
  <definedNames>
    <definedName name="Datenschnitt_Monat">#N/A</definedName>
    <definedName name="Datenschnitt_Region">#N/A</definedName>
  </definedNames>
  <calcPr calcId="191029"/>
  <pivotCaches>
    <pivotCache cacheId="89" r:id="rId4"/>
  </pivotCaches>
  <extLst>
    <ext xmlns:x14="http://schemas.microsoft.com/office/spreadsheetml/2009/9/main" uri="{BBE1A952-AA13-448e-AADC-164F8A28A991}">
      <x14:slicerCaches>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2" l="1"/>
  <c r="G7" i="2"/>
  <c r="G14" i="2"/>
  <c r="G15" i="2"/>
  <c r="G23" i="2"/>
  <c r="G25" i="2"/>
  <c r="G31" i="2"/>
  <c r="G33" i="2"/>
  <c r="G9" i="2"/>
  <c r="G17" i="2"/>
  <c r="G37" i="2"/>
  <c r="G36" i="2"/>
  <c r="G34" i="2"/>
  <c r="G30" i="2"/>
  <c r="G27" i="2"/>
  <c r="G28" i="2"/>
  <c r="G24" i="2"/>
  <c r="G21" i="2"/>
  <c r="G22" i="2"/>
  <c r="G18" i="2"/>
  <c r="G19" i="2"/>
  <c r="G16" i="2"/>
  <c r="G12" i="2"/>
  <c r="G13" i="2"/>
  <c r="G10" i="2"/>
  <c r="G3" i="2"/>
  <c r="G4" i="2"/>
  <c r="G2" i="2"/>
  <c r="G8" i="2"/>
  <c r="G5" i="2"/>
  <c r="G11" i="2"/>
  <c r="G20" i="2"/>
  <c r="G26" i="2"/>
  <c r="G29" i="2"/>
  <c r="G32" i="2"/>
  <c r="G35" i="2"/>
  <c r="O5" i="7"/>
</calcChain>
</file>

<file path=xl/sharedStrings.xml><?xml version="1.0" encoding="utf-8"?>
<sst xmlns="http://schemas.openxmlformats.org/spreadsheetml/2006/main" count="119" uniqueCount="28">
  <si>
    <t>Monat</t>
  </si>
  <si>
    <t>Verkäufe</t>
  </si>
  <si>
    <t>Gewinn</t>
  </si>
  <si>
    <t>Neukunden</t>
  </si>
  <si>
    <t>Januar</t>
  </si>
  <si>
    <t>Februar</t>
  </si>
  <si>
    <t>März</t>
  </si>
  <si>
    <t>April</t>
  </si>
  <si>
    <t>Mai</t>
  </si>
  <si>
    <t>Juni</t>
  </si>
  <si>
    <t>Juli</t>
  </si>
  <si>
    <t>August</t>
  </si>
  <si>
    <t>September</t>
  </si>
  <si>
    <t>Oktober</t>
  </si>
  <si>
    <t>November</t>
  </si>
  <si>
    <t>Dezember</t>
  </si>
  <si>
    <t>Gesamtergebnis</t>
  </si>
  <si>
    <t>Zeilenbeschriftungen</t>
  </si>
  <si>
    <t>Summe von Verkäufe</t>
  </si>
  <si>
    <t>Summe von Neukunden</t>
  </si>
  <si>
    <t>Europa</t>
  </si>
  <si>
    <t>Asien</t>
  </si>
  <si>
    <t>Nordamerika</t>
  </si>
  <si>
    <t>Zielgewinn</t>
  </si>
  <si>
    <t>Prozentuale Zielerreichung</t>
  </si>
  <si>
    <t>Region</t>
  </si>
  <si>
    <t>Summe von Gewinn</t>
  </si>
  <si>
    <t>Mittelwert von Prozentuale Zielerreichung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</si>
</sst>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4" x14ac:knownFonts="1">
    <font>
      <sz val="11"/>
      <color theme="1"/>
      <name val="Aptos Narrow"/>
      <family val="2"/>
      <scheme val="minor"/>
    </font>
    <font>
      <sz val="11"/>
      <color theme="1"/>
      <name val="Aptos Narrow"/>
      <family val="2"/>
      <scheme val="minor"/>
    </font>
    <font>
      <sz val="11"/>
      <color theme="1"/>
      <name val="Aptos Display"/>
      <family val="2"/>
      <scheme val="major"/>
    </font>
    <font>
      <sz val="8"/>
      <name val="Aptos Narrow"/>
      <family val="2"/>
      <scheme val="minor"/>
    </font>
  </fonts>
  <fills count="3">
    <fill>
      <patternFill patternType="none"/>
    </fill>
    <fill>
      <patternFill patternType="gray125"/>
    </fill>
    <fill>
      <patternFill patternType="solid">
        <fgColor theme="4"/>
        <bgColor indexed="64"/>
      </patternFill>
    </fill>
  </fills>
  <borders count="1">
    <border>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3">
    <xf numFmtId="0" fontId="0" fillId="0" borderId="0" xfId="0"/>
    <xf numFmtId="0" fontId="0" fillId="2" borderId="0" xfId="0" applyFill="1"/>
    <xf numFmtId="0" fontId="2" fillId="2" borderId="0" xfId="0" applyFont="1" applyFill="1"/>
    <xf numFmtId="3" fontId="0" fillId="0" borderId="0" xfId="0" applyNumberFormat="1"/>
    <xf numFmtId="44" fontId="0" fillId="0" borderId="0" xfId="1" applyFont="1"/>
    <xf numFmtId="0" fontId="0" fillId="0" borderId="0" xfId="0" pivotButton="1"/>
    <xf numFmtId="0" fontId="0" fillId="0" borderId="0" xfId="0" applyAlignment="1">
      <alignment horizontal="left"/>
    </xf>
    <xf numFmtId="0" fontId="0" fillId="0" borderId="0" xfId="0" applyNumberFormat="1"/>
    <xf numFmtId="44" fontId="0" fillId="0" borderId="0" xfId="0" applyNumberFormat="1"/>
    <xf numFmtId="10" fontId="0" fillId="0" borderId="0" xfId="0" applyNumberFormat="1"/>
    <xf numFmtId="9" fontId="0" fillId="0" borderId="0" xfId="2" applyFont="1"/>
    <xf numFmtId="10" fontId="0" fillId="0" borderId="0" xfId="2" applyNumberFormat="1" applyFont="1"/>
    <xf numFmtId="44" fontId="0" fillId="0" borderId="0" xfId="1" applyNumberFormat="1" applyFont="1"/>
  </cellXfs>
  <cellStyles count="3">
    <cellStyle name="Prozent" xfId="2" builtinId="5"/>
    <cellStyle name="Standard" xfId="0" builtinId="0"/>
    <cellStyle name="Währung" xfId="1" builtinId="4"/>
  </cellStyles>
  <dxfs count="11">
    <dxf>
      <numFmt numFmtId="14" formatCode="0.00%"/>
    </dxf>
    <dxf>
      <numFmt numFmtId="34" formatCode="_-* #,##0.00\ &quot;€&quot;_-;\-* #,##0.00\ &quot;€&quot;_-;_-* &quot;-&quot;??\ &quot;€&quot;_-;_-@_-"/>
    </dxf>
    <dxf>
      <numFmt numFmtId="3" formatCode="#,##0"/>
    </dxf>
    <dxf>
      <numFmt numFmtId="34" formatCode="_-* #,##0.00\ &quot;€&quot;_-;\-* #,##0.00\ &quot;€&quot;_-;_-* &quot;-&quot;??\ &quot;€&quot;_-;_-@_-"/>
    </dxf>
    <dxf>
      <numFmt numFmtId="3" formatCode="#,##0"/>
    </dxf>
    <dxf>
      <font>
        <b val="0"/>
        <i val="0"/>
        <strike val="0"/>
        <condense val="0"/>
        <extend val="0"/>
        <outline val="0"/>
        <shadow val="0"/>
        <u val="none"/>
        <vertAlign val="baseline"/>
        <sz val="11"/>
        <color theme="1"/>
        <name val="Aptos Narrow"/>
        <family val="2"/>
        <scheme val="minor"/>
      </font>
      <numFmt numFmtId="34" formatCode="_-* #,##0.00\ &quot;€&quot;_-;\-* #,##0.00\ &quot;€&quot;_-;_-* &quot;-&quot;??\ &quot;€&quot;_-;_-@_-"/>
    </dxf>
    <dxf>
      <numFmt numFmtId="3" formatCode="#,##0"/>
    </dxf>
    <dxf>
      <font>
        <b val="0"/>
        <i val="0"/>
        <strike val="0"/>
        <condense val="0"/>
        <extend val="0"/>
        <outline val="0"/>
        <shadow val="0"/>
        <u val="none"/>
        <vertAlign val="baseline"/>
        <sz val="11"/>
        <color theme="1"/>
        <name val="Aptos Narrow"/>
        <family val="2"/>
        <scheme val="minor"/>
      </font>
      <numFmt numFmtId="34" formatCode="_-* #,##0.00\ &quot;€&quot;_-;\-* #,##0.00\ &quot;€&quot;_-;_-* &quot;-&quot;??\ &quot;€&quot;_-;_-@_-"/>
    </dxf>
    <dxf>
      <numFmt numFmtId="3" formatCode="#,##0"/>
    </dxf>
    <dxf>
      <font>
        <b val="0"/>
        <i val="0"/>
        <strike val="0"/>
        <condense val="0"/>
        <extend val="0"/>
        <outline val="0"/>
        <shadow val="0"/>
        <u val="none"/>
        <vertAlign val="baseline"/>
        <sz val="11"/>
        <color theme="1"/>
        <name val="Aptos Narrow"/>
        <family val="2"/>
        <scheme val="minor"/>
      </font>
      <numFmt numFmtId="14" formatCode="0.00%"/>
    </dxf>
    <dxf>
      <font>
        <b val="0"/>
        <i val="0"/>
        <strike val="0"/>
        <condense val="0"/>
        <extend val="0"/>
        <outline val="0"/>
        <shadow val="0"/>
        <u val="none"/>
        <vertAlign val="baseline"/>
        <sz val="11"/>
        <color theme="1"/>
        <name val="Aptos Narrow"/>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5" Type="http://schemas.microsoft.com/office/2007/relationships/slicerCache" Target="slicerCaches/slicerCache1.xml"/><Relationship Id="rId10" Type="http://schemas.openxmlformats.org/officeDocument/2006/relationships/calcChain" Target="calcChain.xml"/><Relationship Id="rId4" Type="http://schemas.openxmlformats.org/officeDocument/2006/relationships/pivotCacheDefinition" Target="pivotCache/pivotCacheDefinition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[Dashboard.xlsx]PIVOT!PivotTable15</c:name>
    <c:fmtId val="3"/>
  </c:pivotSource>
  <c:chart>
    <c:autoTitleDeleted val="1"/>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chemeClr val="accent1"/>
            </a:solidFill>
            <a:round/>
          </a:ln>
          <a:effectLst/>
        </c:spPr>
        <c:marker>
          <c:symbol val="square"/>
          <c:size val="7"/>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accent1"/>
                  </a:solidFill>
                  <a:latin typeface="+mj-lt"/>
                  <a:ea typeface="+mn-ea"/>
                  <a:cs typeface="+mn-cs"/>
                </a:defRPr>
              </a:pPr>
              <a:endParaRPr lang="de-DE"/>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PIVOT!$B$7</c:f>
              <c:strCache>
                <c:ptCount val="1"/>
                <c:pt idx="0">
                  <c:v>Ergebnis</c:v>
                </c:pt>
              </c:strCache>
            </c:strRef>
          </c:tx>
          <c:spPr>
            <a:ln w="28575" cap="rnd">
              <a:solidFill>
                <a:schemeClr val="accent1"/>
              </a:solidFill>
              <a:round/>
            </a:ln>
            <a:effectLst/>
          </c:spPr>
          <c:marker>
            <c:symbol val="square"/>
            <c:size val="7"/>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accent1"/>
                    </a:solidFill>
                    <a:latin typeface="+mj-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PIVOT!$A$8:$A$20</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PIVOT!$B$8:$B$20</c:f>
              <c:numCache>
                <c:formatCode>General</c:formatCode>
                <c:ptCount val="12"/>
                <c:pt idx="0">
                  <c:v>1065</c:v>
                </c:pt>
                <c:pt idx="1">
                  <c:v>830</c:v>
                </c:pt>
                <c:pt idx="2">
                  <c:v>870</c:v>
                </c:pt>
                <c:pt idx="3">
                  <c:v>1158</c:v>
                </c:pt>
                <c:pt idx="4">
                  <c:v>756</c:v>
                </c:pt>
                <c:pt idx="5">
                  <c:v>524</c:v>
                </c:pt>
                <c:pt idx="6">
                  <c:v>877</c:v>
                </c:pt>
                <c:pt idx="7">
                  <c:v>707</c:v>
                </c:pt>
                <c:pt idx="8">
                  <c:v>712</c:v>
                </c:pt>
                <c:pt idx="9">
                  <c:v>876</c:v>
                </c:pt>
                <c:pt idx="10">
                  <c:v>785</c:v>
                </c:pt>
                <c:pt idx="11">
                  <c:v>835</c:v>
                </c:pt>
              </c:numCache>
            </c:numRef>
          </c:val>
          <c:smooth val="1"/>
          <c:extLst>
            <c:ext xmlns:c16="http://schemas.microsoft.com/office/drawing/2014/chart" uri="{C3380CC4-5D6E-409C-BE32-E72D297353CC}">
              <c16:uniqueId val="{00000000-8915-4D51-9B69-54CE65842EEC}"/>
            </c:ext>
          </c:extLst>
        </c:ser>
        <c:dLbls>
          <c:dLblPos val="t"/>
          <c:showLegendKey val="0"/>
          <c:showVal val="1"/>
          <c:showCatName val="0"/>
          <c:showSerName val="0"/>
          <c:showPercent val="0"/>
          <c:showBubbleSize val="0"/>
        </c:dLbls>
        <c:marker val="1"/>
        <c:smooth val="0"/>
        <c:axId val="156608912"/>
        <c:axId val="156617072"/>
      </c:lineChart>
      <c:catAx>
        <c:axId val="156608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1"/>
                </a:solidFill>
                <a:latin typeface="Aptos Black" panose="020B0004020202020204" pitchFamily="34" charset="0"/>
                <a:ea typeface="+mn-ea"/>
                <a:cs typeface="+mn-cs"/>
              </a:defRPr>
            </a:pPr>
            <a:endParaRPr lang="de-DE"/>
          </a:p>
        </c:txPr>
        <c:crossAx val="156617072"/>
        <c:crosses val="autoZero"/>
        <c:auto val="1"/>
        <c:lblAlgn val="ctr"/>
        <c:lblOffset val="100"/>
        <c:noMultiLvlLbl val="0"/>
      </c:catAx>
      <c:valAx>
        <c:axId val="156617072"/>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566089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[Dashboard.xlsx]PIVOT!PivotTable16</c:name>
    <c:fmtId val="3"/>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j-lt"/>
                  <a:ea typeface="+mn-ea"/>
                  <a:cs typeface="+mn-cs"/>
                </a:defRPr>
              </a:pPr>
              <a:endParaRPr lang="de-DE"/>
            </a:p>
          </c:txPr>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PIVOT!$H$3</c:f>
              <c:strCache>
                <c:ptCount val="1"/>
                <c:pt idx="0">
                  <c:v>Ergebnis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j-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PIVOT!$G$4:$G$7</c:f>
              <c:strCache>
                <c:ptCount val="3"/>
                <c:pt idx="0">
                  <c:v>Asien</c:v>
                </c:pt>
                <c:pt idx="1">
                  <c:v>Europa</c:v>
                </c:pt>
                <c:pt idx="2">
                  <c:v>Nordamerika</c:v>
                </c:pt>
              </c:strCache>
            </c:strRef>
          </c:cat>
          <c:val>
            <c:numRef>
              <c:f>PIVOT!$H$4:$H$7</c:f>
              <c:numCache>
                <c:formatCode>_("€"* #,##0.00_);_("€"* \(#,##0.00\);_("€"* "-"??_);_(@_)</c:formatCode>
                <c:ptCount val="3"/>
                <c:pt idx="0">
                  <c:v>5484155</c:v>
                </c:pt>
                <c:pt idx="1">
                  <c:v>7053712</c:v>
                </c:pt>
                <c:pt idx="2">
                  <c:v>7789467</c:v>
                </c:pt>
              </c:numCache>
            </c:numRef>
          </c:val>
          <c:extLst>
            <c:ext xmlns:c16="http://schemas.microsoft.com/office/drawing/2014/chart" uri="{C3380CC4-5D6E-409C-BE32-E72D297353CC}">
              <c16:uniqueId val="{00000000-ED70-4D42-8B6D-62C7E18448F2}"/>
            </c:ext>
          </c:extLst>
        </c:ser>
        <c:dLbls>
          <c:dLblPos val="inEnd"/>
          <c:showLegendKey val="0"/>
          <c:showVal val="1"/>
          <c:showCatName val="0"/>
          <c:showSerName val="0"/>
          <c:showPercent val="0"/>
          <c:showBubbleSize val="0"/>
        </c:dLbls>
        <c:gapWidth val="150"/>
        <c:overlap val="100"/>
        <c:axId val="337937392"/>
        <c:axId val="337937872"/>
      </c:barChart>
      <c:catAx>
        <c:axId val="3379373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accent1"/>
                </a:solidFill>
                <a:latin typeface="Aptos Black" panose="020B0004020202020204" pitchFamily="34" charset="0"/>
                <a:ea typeface="+mn-ea"/>
                <a:cs typeface="+mn-cs"/>
              </a:defRPr>
            </a:pPr>
            <a:endParaRPr lang="de-DE"/>
          </a:p>
        </c:txPr>
        <c:crossAx val="337937872"/>
        <c:crosses val="autoZero"/>
        <c:auto val="1"/>
        <c:lblAlgn val="ctr"/>
        <c:lblOffset val="100"/>
        <c:noMultiLvlLbl val="0"/>
      </c:catAx>
      <c:valAx>
        <c:axId val="337937872"/>
        <c:scaling>
          <c:orientation val="minMax"/>
        </c:scaling>
        <c:delete val="1"/>
        <c:axPos val="b"/>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crossAx val="3379373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sVisible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[Dashboard.xlsx]PIVOT!PivotTable17</c:name>
    <c:fmtId val="3"/>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numFmt formatCode="#,##0" sourceLinked="0"/>
          <c:spPr>
            <a:noFill/>
            <a:ln>
              <a:noFill/>
            </a:ln>
            <a:effectLst/>
          </c:spPr>
          <c:txPr>
            <a:bodyPr rot="0" spcFirstLastPara="1" vertOverflow="ellipsis" vert="horz" wrap="square" anchor="ctr" anchorCtr="0"/>
            <a:lstStyle/>
            <a:p>
              <a:pPr algn="ctr">
                <a:defRPr lang="en-US" sz="1000" b="0" i="0" u="none" strike="noStrike" kern="1200" baseline="0">
                  <a:solidFill>
                    <a:schemeClr val="bg1"/>
                  </a:solidFill>
                  <a:latin typeface="+mj-lt"/>
                  <a:ea typeface="+mn-ea"/>
                  <a:cs typeface="+mn-cs"/>
                </a:defRPr>
              </a:pPr>
              <a:endParaRPr lang="de-DE"/>
            </a:p>
          </c:txPr>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PIVOT!$K$4</c:f>
              <c:strCache>
                <c:ptCount val="1"/>
                <c:pt idx="0">
                  <c:v>Ergebnis</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0"/>
              <a:lstStyle/>
              <a:p>
                <a:pPr algn="ctr">
                  <a:defRPr lang="en-US" sz="1000" b="0" i="0" u="none" strike="noStrike" kern="1200" baseline="0">
                    <a:solidFill>
                      <a:schemeClr val="bg1"/>
                    </a:solidFill>
                    <a:latin typeface="+mj-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PIVOT!$J$5:$J$17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PIVOT!$K$5:$K$17</c:f>
              <c:numCache>
                <c:formatCode>General</c:formatCode>
                <c:ptCount val="12"/>
                <c:pt idx="0">
                  <c:v>29083</c:v>
                </c:pt>
                <c:pt idx="1">
                  <c:v>18340</c:v>
                </c:pt>
                <c:pt idx="2">
                  <c:v>27214</c:v>
                </c:pt>
                <c:pt idx="3">
                  <c:v>10514</c:v>
                </c:pt>
                <c:pt idx="4">
                  <c:v>20063</c:v>
                </c:pt>
                <c:pt idx="5">
                  <c:v>20623</c:v>
                </c:pt>
                <c:pt idx="6">
                  <c:v>12633</c:v>
                </c:pt>
                <c:pt idx="7">
                  <c:v>32392</c:v>
                </c:pt>
                <c:pt idx="8">
                  <c:v>19845</c:v>
                </c:pt>
                <c:pt idx="9">
                  <c:v>16701</c:v>
                </c:pt>
                <c:pt idx="10">
                  <c:v>26487</c:v>
                </c:pt>
                <c:pt idx="11">
                  <c:v>32216</c:v>
                </c:pt>
              </c:numCache>
            </c:numRef>
          </c:val>
          <c:extLst>
            <c:ext xmlns:c16="http://schemas.microsoft.com/office/drawing/2014/chart" uri="{C3380CC4-5D6E-409C-BE32-E72D297353CC}">
              <c16:uniqueId val="{00000000-1CB7-473E-9947-49FD8DECC9FB}"/>
            </c:ext>
          </c:extLst>
        </c:ser>
        <c:dLbls>
          <c:showLegendKey val="0"/>
          <c:showVal val="0"/>
          <c:showCatName val="0"/>
          <c:showSerName val="0"/>
          <c:showPercent val="0"/>
          <c:showBubbleSize val="0"/>
        </c:dLbls>
        <c:gapWidth val="75"/>
        <c:overlap val="-27"/>
        <c:axId val="156616592"/>
        <c:axId val="156609872"/>
      </c:barChart>
      <c:catAx>
        <c:axId val="156616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accent1"/>
                </a:solidFill>
                <a:latin typeface="Aptos Black" panose="020B0004020202020204" pitchFamily="34" charset="0"/>
                <a:ea typeface="+mn-ea"/>
                <a:cs typeface="+mn-cs"/>
              </a:defRPr>
            </a:pPr>
            <a:endParaRPr lang="de-DE"/>
          </a:p>
        </c:txPr>
        <c:crossAx val="156609872"/>
        <c:crosses val="autoZero"/>
        <c:auto val="1"/>
        <c:lblAlgn val="ctr"/>
        <c:lblOffset val="100"/>
        <c:noMultiLvlLbl val="0"/>
      </c:catAx>
      <c:valAx>
        <c:axId val="156609872"/>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56616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lgn="ctr">
        <a:defRPr lang="en-US" sz="900" b="0" i="0" u="none" strike="noStrike" kern="1200" baseline="0">
          <a:solidFill>
            <a:schemeClr val="accent1"/>
          </a:solidFill>
          <a:latin typeface="Aptos Black" panose="020B0004020202020204" pitchFamily="34" charset="0"/>
          <a:ea typeface="+mn-ea"/>
          <a:cs typeface="+mn-cs"/>
        </a:defRPr>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sVisible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67234</xdr:colOff>
      <xdr:row>0</xdr:row>
      <xdr:rowOff>145676</xdr:rowOff>
    </xdr:from>
    <xdr:to>
      <xdr:col>24</xdr:col>
      <xdr:colOff>694765</xdr:colOff>
      <xdr:row>41</xdr:row>
      <xdr:rowOff>179294</xdr:rowOff>
    </xdr:to>
    <xdr:sp macro="" textlink="">
      <xdr:nvSpPr>
        <xdr:cNvPr id="8" name="Rechteck 7">
          <a:extLst>
            <a:ext uri="{FF2B5EF4-FFF2-40B4-BE49-F238E27FC236}">
              <a16:creationId xmlns:a16="http://schemas.microsoft.com/office/drawing/2014/main" id="{235A0E23-7DC4-4865-D994-0CFAE2D56374}"/>
            </a:ext>
          </a:extLst>
        </xdr:cNvPr>
        <xdr:cNvSpPr/>
      </xdr:nvSpPr>
      <xdr:spPr>
        <a:xfrm>
          <a:off x="2353234" y="145676"/>
          <a:ext cx="16629531" cy="7844118"/>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190501</xdr:colOff>
      <xdr:row>1</xdr:row>
      <xdr:rowOff>89647</xdr:rowOff>
    </xdr:from>
    <xdr:to>
      <xdr:col>24</xdr:col>
      <xdr:colOff>537883</xdr:colOff>
      <xdr:row>6</xdr:row>
      <xdr:rowOff>33618</xdr:rowOff>
    </xdr:to>
    <xdr:sp macro="" textlink="">
      <xdr:nvSpPr>
        <xdr:cNvPr id="9" name="Rechteck: abgerundete Ecken 8">
          <a:extLst>
            <a:ext uri="{FF2B5EF4-FFF2-40B4-BE49-F238E27FC236}">
              <a16:creationId xmlns:a16="http://schemas.microsoft.com/office/drawing/2014/main" id="{9F5B099E-489A-A6B3-5454-974FEB793EAA}"/>
            </a:ext>
          </a:extLst>
        </xdr:cNvPr>
        <xdr:cNvSpPr/>
      </xdr:nvSpPr>
      <xdr:spPr>
        <a:xfrm>
          <a:off x="2476501" y="280147"/>
          <a:ext cx="16349382" cy="896471"/>
        </a:xfrm>
        <a:prstGeom prst="roundRect">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4400">
              <a:solidFill>
                <a:schemeClr val="accent1"/>
              </a:solidFill>
              <a:latin typeface="Aptos Black" panose="020B0004020202020204" pitchFamily="34" charset="0"/>
            </a:rPr>
            <a:t>Excel</a:t>
          </a:r>
          <a:r>
            <a:rPr lang="de-DE" sz="4400" baseline="0">
              <a:solidFill>
                <a:schemeClr val="accent1"/>
              </a:solidFill>
              <a:latin typeface="Aptos Black" panose="020B0004020202020204" pitchFamily="34" charset="0"/>
            </a:rPr>
            <a:t> Dashboard 2024</a:t>
          </a:r>
          <a:endParaRPr lang="de-DE" sz="4400">
            <a:solidFill>
              <a:schemeClr val="accent1"/>
            </a:solidFill>
            <a:latin typeface="Aptos Black" panose="020B0004020202020204" pitchFamily="34" charset="0"/>
          </a:endParaRPr>
        </a:p>
      </xdr:txBody>
    </xdr:sp>
    <xdr:clientData/>
  </xdr:twoCellAnchor>
  <xdr:twoCellAnchor>
    <xdr:from>
      <xdr:col>3</xdr:col>
      <xdr:colOff>190500</xdr:colOff>
      <xdr:row>6</xdr:row>
      <xdr:rowOff>168089</xdr:rowOff>
    </xdr:from>
    <xdr:to>
      <xdr:col>8</xdr:col>
      <xdr:colOff>638735</xdr:colOff>
      <xdr:row>13</xdr:row>
      <xdr:rowOff>123265</xdr:rowOff>
    </xdr:to>
    <xdr:grpSp>
      <xdr:nvGrpSpPr>
        <xdr:cNvPr id="54" name="Gruppieren 53">
          <a:extLst>
            <a:ext uri="{FF2B5EF4-FFF2-40B4-BE49-F238E27FC236}">
              <a16:creationId xmlns:a16="http://schemas.microsoft.com/office/drawing/2014/main" id="{6B26024A-456B-92A0-BD3D-B6F069844020}"/>
            </a:ext>
          </a:extLst>
        </xdr:cNvPr>
        <xdr:cNvGrpSpPr/>
      </xdr:nvGrpSpPr>
      <xdr:grpSpPr>
        <a:xfrm>
          <a:off x="2476500" y="1311089"/>
          <a:ext cx="4258235" cy="1288676"/>
          <a:chOff x="2476500" y="1311089"/>
          <a:chExt cx="5760000" cy="1288676"/>
        </a:xfrm>
      </xdr:grpSpPr>
      <xdr:sp macro="" textlink="">
        <xdr:nvSpPr>
          <xdr:cNvPr id="19" name="Rechteck: abgerundete Ecken 18">
            <a:extLst>
              <a:ext uri="{FF2B5EF4-FFF2-40B4-BE49-F238E27FC236}">
                <a16:creationId xmlns:a16="http://schemas.microsoft.com/office/drawing/2014/main" id="{A5A943FD-63EB-76F0-EADC-7E5126B312F9}"/>
              </a:ext>
            </a:extLst>
          </xdr:cNvPr>
          <xdr:cNvSpPr/>
        </xdr:nvSpPr>
        <xdr:spPr>
          <a:xfrm>
            <a:off x="2476500" y="1311089"/>
            <a:ext cx="5760000" cy="1288676"/>
          </a:xfrm>
          <a:prstGeom prst="roundRect">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800">
                <a:solidFill>
                  <a:schemeClr val="accent1"/>
                </a:solidFill>
                <a:latin typeface="Aptos Black" panose="020B0004020202020204" pitchFamily="34" charset="0"/>
              </a:rPr>
              <a:t>Verkäufe</a:t>
            </a:r>
            <a:endParaRPr lang="de-DE" sz="1100">
              <a:solidFill>
                <a:schemeClr val="accent1"/>
              </a:solidFill>
              <a:latin typeface="Aptos Black" panose="020B0004020202020204" pitchFamily="34" charset="0"/>
            </a:endParaRPr>
          </a:p>
        </xdr:txBody>
      </xdr:sp>
      <xdr:sp macro="" textlink="PIVOT!A4">
        <xdr:nvSpPr>
          <xdr:cNvPr id="28" name="Rechteck 27">
            <a:extLst>
              <a:ext uri="{FF2B5EF4-FFF2-40B4-BE49-F238E27FC236}">
                <a16:creationId xmlns:a16="http://schemas.microsoft.com/office/drawing/2014/main" id="{3D14051F-0113-BF8E-0AF6-88D13F64D7C1}"/>
              </a:ext>
            </a:extLst>
          </xdr:cNvPr>
          <xdr:cNvSpPr/>
        </xdr:nvSpPr>
        <xdr:spPr>
          <a:xfrm>
            <a:off x="2622176" y="1759324"/>
            <a:ext cx="4325471" cy="69476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l"/>
            <a:fld id="{23DF8006-A95A-42CC-9F4D-DC88C0C8B692}" type="TxLink">
              <a:rPr lang="en-US" sz="4400" b="0" i="0" u="none" strike="noStrike">
                <a:solidFill>
                  <a:schemeClr val="accent1"/>
                </a:solidFill>
                <a:latin typeface="Aptos Black" panose="020B0004020202020204" pitchFamily="34" charset="0"/>
                <a:ea typeface="+mn-ea"/>
                <a:cs typeface="+mn-cs"/>
              </a:rPr>
              <a:pPr marL="0" indent="0" algn="l"/>
              <a:t>266.111</a:t>
            </a:fld>
            <a:endParaRPr lang="de-DE" sz="4400" b="0" i="0" u="none" strike="noStrike">
              <a:solidFill>
                <a:schemeClr val="accent1"/>
              </a:solidFill>
              <a:latin typeface="Aptos Black" panose="020B0004020202020204" pitchFamily="34" charset="0"/>
              <a:ea typeface="+mn-ea"/>
              <a:cs typeface="+mn-cs"/>
            </a:endParaRPr>
          </a:p>
        </xdr:txBody>
      </xdr:sp>
    </xdr:grpSp>
    <xdr:clientData/>
  </xdr:twoCellAnchor>
  <xdr:twoCellAnchor>
    <xdr:from>
      <xdr:col>9</xdr:col>
      <xdr:colOff>549089</xdr:colOff>
      <xdr:row>6</xdr:row>
      <xdr:rowOff>168089</xdr:rowOff>
    </xdr:from>
    <xdr:to>
      <xdr:col>18</xdr:col>
      <xdr:colOff>717176</xdr:colOff>
      <xdr:row>13</xdr:row>
      <xdr:rowOff>123265</xdr:rowOff>
    </xdr:to>
    <xdr:grpSp>
      <xdr:nvGrpSpPr>
        <xdr:cNvPr id="55" name="Gruppieren 54">
          <a:extLst>
            <a:ext uri="{FF2B5EF4-FFF2-40B4-BE49-F238E27FC236}">
              <a16:creationId xmlns:a16="http://schemas.microsoft.com/office/drawing/2014/main" id="{B7085B52-0006-D6B2-45BF-FC96FC024E61}"/>
            </a:ext>
          </a:extLst>
        </xdr:cNvPr>
        <xdr:cNvGrpSpPr/>
      </xdr:nvGrpSpPr>
      <xdr:grpSpPr>
        <a:xfrm>
          <a:off x="7407089" y="1311089"/>
          <a:ext cx="7026087" cy="1288676"/>
          <a:chOff x="8628530" y="1311089"/>
          <a:chExt cx="5760000" cy="1288676"/>
        </a:xfrm>
      </xdr:grpSpPr>
      <xdr:sp macro="" textlink="">
        <xdr:nvSpPr>
          <xdr:cNvPr id="23" name="Rechteck: abgerundete Ecken 22">
            <a:extLst>
              <a:ext uri="{FF2B5EF4-FFF2-40B4-BE49-F238E27FC236}">
                <a16:creationId xmlns:a16="http://schemas.microsoft.com/office/drawing/2014/main" id="{B66F34C0-FD51-420B-ADA6-DE325C8E3616}"/>
              </a:ext>
            </a:extLst>
          </xdr:cNvPr>
          <xdr:cNvSpPr/>
        </xdr:nvSpPr>
        <xdr:spPr>
          <a:xfrm>
            <a:off x="8628530" y="1311089"/>
            <a:ext cx="5760000" cy="1288676"/>
          </a:xfrm>
          <a:prstGeom prst="roundRect">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de-DE" sz="1800">
                <a:solidFill>
                  <a:schemeClr val="accent1"/>
                </a:solidFill>
                <a:latin typeface="Aptos Black" panose="020B0004020202020204" pitchFamily="34" charset="0"/>
                <a:ea typeface="+mn-ea"/>
                <a:cs typeface="+mn-cs"/>
              </a:rPr>
              <a:t>Gewinn</a:t>
            </a:r>
          </a:p>
        </xdr:txBody>
      </xdr:sp>
      <xdr:sp macro="" textlink="PIVOT!B4">
        <xdr:nvSpPr>
          <xdr:cNvPr id="29" name="Rechteck 28">
            <a:extLst>
              <a:ext uri="{FF2B5EF4-FFF2-40B4-BE49-F238E27FC236}">
                <a16:creationId xmlns:a16="http://schemas.microsoft.com/office/drawing/2014/main" id="{2424E287-5630-2714-389A-7EDA87FC52B2}"/>
              </a:ext>
            </a:extLst>
          </xdr:cNvPr>
          <xdr:cNvSpPr/>
        </xdr:nvSpPr>
        <xdr:spPr>
          <a:xfrm>
            <a:off x="8684559" y="1759324"/>
            <a:ext cx="4740088" cy="69476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l"/>
            <a:fld id="{CFEF1A23-A59C-4AFA-9565-CD5DC556AF7F}" type="TxLink">
              <a:rPr lang="en-US" sz="4400" b="0" i="0" u="none" strike="noStrike">
                <a:solidFill>
                  <a:schemeClr val="accent1"/>
                </a:solidFill>
                <a:latin typeface="Aptos Black" panose="020B0004020202020204" pitchFamily="34" charset="0"/>
                <a:ea typeface="+mn-ea"/>
                <a:cs typeface="+mn-cs"/>
              </a:rPr>
              <a:pPr marL="0" indent="0" algn="l"/>
              <a:t> 20.327.334,00 € </a:t>
            </a:fld>
            <a:endParaRPr lang="en-US" sz="4400" b="0" i="0" u="none" strike="noStrike">
              <a:solidFill>
                <a:schemeClr val="accent1"/>
              </a:solidFill>
              <a:latin typeface="Aptos Black" panose="020B0004020202020204" pitchFamily="34" charset="0"/>
              <a:ea typeface="+mn-ea"/>
              <a:cs typeface="+mn-cs"/>
            </a:endParaRPr>
          </a:p>
        </xdr:txBody>
      </xdr:sp>
    </xdr:grpSp>
    <xdr:clientData/>
  </xdr:twoCellAnchor>
  <xdr:twoCellAnchor>
    <xdr:from>
      <xdr:col>19</xdr:col>
      <xdr:colOff>448238</xdr:colOff>
      <xdr:row>6</xdr:row>
      <xdr:rowOff>168089</xdr:rowOff>
    </xdr:from>
    <xdr:to>
      <xdr:col>24</xdr:col>
      <xdr:colOff>571500</xdr:colOff>
      <xdr:row>13</xdr:row>
      <xdr:rowOff>123265</xdr:rowOff>
    </xdr:to>
    <xdr:grpSp>
      <xdr:nvGrpSpPr>
        <xdr:cNvPr id="56" name="Gruppieren 55">
          <a:extLst>
            <a:ext uri="{FF2B5EF4-FFF2-40B4-BE49-F238E27FC236}">
              <a16:creationId xmlns:a16="http://schemas.microsoft.com/office/drawing/2014/main" id="{92550809-5864-EBF8-6726-ED3D98F94942}"/>
            </a:ext>
          </a:extLst>
        </xdr:cNvPr>
        <xdr:cNvGrpSpPr/>
      </xdr:nvGrpSpPr>
      <xdr:grpSpPr>
        <a:xfrm>
          <a:off x="14926238" y="1311089"/>
          <a:ext cx="3933262" cy="1288676"/>
          <a:chOff x="14702119" y="1311089"/>
          <a:chExt cx="5760000" cy="1288676"/>
        </a:xfrm>
      </xdr:grpSpPr>
      <xdr:sp macro="" textlink="">
        <xdr:nvSpPr>
          <xdr:cNvPr id="22" name="Rechteck: abgerundete Ecken 21">
            <a:extLst>
              <a:ext uri="{FF2B5EF4-FFF2-40B4-BE49-F238E27FC236}">
                <a16:creationId xmlns:a16="http://schemas.microsoft.com/office/drawing/2014/main" id="{C7B150EB-E9C1-8B7C-C527-158D8D96C015}"/>
              </a:ext>
            </a:extLst>
          </xdr:cNvPr>
          <xdr:cNvSpPr/>
        </xdr:nvSpPr>
        <xdr:spPr>
          <a:xfrm>
            <a:off x="14702119" y="1311089"/>
            <a:ext cx="5760000" cy="1288676"/>
          </a:xfrm>
          <a:prstGeom prst="roundRect">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de-DE" sz="1800">
                <a:solidFill>
                  <a:schemeClr val="accent1"/>
                </a:solidFill>
                <a:latin typeface="Aptos Black" panose="020B0004020202020204" pitchFamily="34" charset="0"/>
                <a:ea typeface="+mn-ea"/>
                <a:cs typeface="+mn-cs"/>
              </a:rPr>
              <a:t>Neukunden</a:t>
            </a:r>
          </a:p>
        </xdr:txBody>
      </xdr:sp>
      <xdr:sp macro="" textlink="PIVOT!C4">
        <xdr:nvSpPr>
          <xdr:cNvPr id="30" name="Rechteck 29">
            <a:extLst>
              <a:ext uri="{FF2B5EF4-FFF2-40B4-BE49-F238E27FC236}">
                <a16:creationId xmlns:a16="http://schemas.microsoft.com/office/drawing/2014/main" id="{AA9000E5-42DA-80FF-AD79-B1D916D6CB3A}"/>
              </a:ext>
            </a:extLst>
          </xdr:cNvPr>
          <xdr:cNvSpPr/>
        </xdr:nvSpPr>
        <xdr:spPr>
          <a:xfrm>
            <a:off x="14814176" y="1759324"/>
            <a:ext cx="4325471" cy="69476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l"/>
            <a:fld id="{DBF36A55-6044-4113-8BB9-490A53123442}" type="TxLink">
              <a:rPr lang="en-US" sz="4400" b="0" i="0" u="none" strike="noStrike">
                <a:solidFill>
                  <a:schemeClr val="accent1"/>
                </a:solidFill>
                <a:latin typeface="Aptos Black" panose="020B0004020202020204" pitchFamily="34" charset="0"/>
                <a:ea typeface="+mn-ea"/>
                <a:cs typeface="+mn-cs"/>
              </a:rPr>
              <a:pPr marL="0" indent="0" algn="l"/>
              <a:t>9.995</a:t>
            </a:fld>
            <a:endParaRPr lang="de-DE" sz="4400" b="0" i="0" u="none" strike="noStrike">
              <a:solidFill>
                <a:schemeClr val="accent1"/>
              </a:solidFill>
              <a:latin typeface="Aptos Black" panose="020B0004020202020204" pitchFamily="34" charset="0"/>
              <a:ea typeface="+mn-ea"/>
              <a:cs typeface="+mn-cs"/>
            </a:endParaRPr>
          </a:p>
        </xdr:txBody>
      </xdr:sp>
    </xdr:grpSp>
    <xdr:clientData/>
  </xdr:twoCellAnchor>
  <xdr:twoCellAnchor>
    <xdr:from>
      <xdr:col>14</xdr:col>
      <xdr:colOff>380999</xdr:colOff>
      <xdr:row>14</xdr:row>
      <xdr:rowOff>112059</xdr:rowOff>
    </xdr:from>
    <xdr:to>
      <xdr:col>24</xdr:col>
      <xdr:colOff>560294</xdr:colOff>
      <xdr:row>26</xdr:row>
      <xdr:rowOff>145676</xdr:rowOff>
    </xdr:to>
    <xdr:grpSp>
      <xdr:nvGrpSpPr>
        <xdr:cNvPr id="57" name="Gruppieren 56">
          <a:extLst>
            <a:ext uri="{FF2B5EF4-FFF2-40B4-BE49-F238E27FC236}">
              <a16:creationId xmlns:a16="http://schemas.microsoft.com/office/drawing/2014/main" id="{6FA096B6-49C0-3A6E-2D26-F010300A4CAE}"/>
            </a:ext>
          </a:extLst>
        </xdr:cNvPr>
        <xdr:cNvGrpSpPr/>
      </xdr:nvGrpSpPr>
      <xdr:grpSpPr>
        <a:xfrm>
          <a:off x="11048999" y="2779059"/>
          <a:ext cx="7799295" cy="2319617"/>
          <a:chOff x="12158382" y="2779059"/>
          <a:chExt cx="8258736" cy="2319617"/>
        </a:xfrm>
      </xdr:grpSpPr>
      <xdr:sp macro="" textlink="">
        <xdr:nvSpPr>
          <xdr:cNvPr id="26" name="Rechteck 25">
            <a:extLst>
              <a:ext uri="{FF2B5EF4-FFF2-40B4-BE49-F238E27FC236}">
                <a16:creationId xmlns:a16="http://schemas.microsoft.com/office/drawing/2014/main" id="{9D5CFF8B-093E-F1A2-3B2A-8E0755CE08A5}"/>
              </a:ext>
            </a:extLst>
          </xdr:cNvPr>
          <xdr:cNvSpPr/>
        </xdr:nvSpPr>
        <xdr:spPr>
          <a:xfrm>
            <a:off x="12158383" y="2779059"/>
            <a:ext cx="8258735" cy="2319617"/>
          </a:xfrm>
          <a:prstGeom prst="rect">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de-DE" sz="1800">
                <a:solidFill>
                  <a:schemeClr val="accent1"/>
                </a:solidFill>
                <a:latin typeface="Aptos Black" panose="020B0004020202020204" pitchFamily="34" charset="0"/>
                <a:ea typeface="+mn-ea"/>
                <a:cs typeface="+mn-cs"/>
              </a:rPr>
              <a:t>Kunden pro Monat</a:t>
            </a:r>
          </a:p>
        </xdr:txBody>
      </xdr:sp>
      <xdr:graphicFrame macro="">
        <xdr:nvGraphicFramePr>
          <xdr:cNvPr id="45" name="Diagramm 44">
            <a:extLst>
              <a:ext uri="{FF2B5EF4-FFF2-40B4-BE49-F238E27FC236}">
                <a16:creationId xmlns:a16="http://schemas.microsoft.com/office/drawing/2014/main" id="{EBA36816-05D1-4399-AF5A-D0DF8BBBBC2F}"/>
              </a:ext>
            </a:extLst>
          </xdr:cNvPr>
          <xdr:cNvGraphicFramePr>
            <a:graphicFrameLocks/>
          </xdr:cNvGraphicFramePr>
        </xdr:nvGraphicFramePr>
        <xdr:xfrm>
          <a:off x="12158382" y="3126441"/>
          <a:ext cx="8213911" cy="1949824"/>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14</xdr:col>
      <xdr:colOff>381000</xdr:colOff>
      <xdr:row>28</xdr:row>
      <xdr:rowOff>44824</xdr:rowOff>
    </xdr:from>
    <xdr:to>
      <xdr:col>24</xdr:col>
      <xdr:colOff>582706</xdr:colOff>
      <xdr:row>40</xdr:row>
      <xdr:rowOff>78441</xdr:rowOff>
    </xdr:to>
    <xdr:grpSp>
      <xdr:nvGrpSpPr>
        <xdr:cNvPr id="58" name="Gruppieren 57">
          <a:extLst>
            <a:ext uri="{FF2B5EF4-FFF2-40B4-BE49-F238E27FC236}">
              <a16:creationId xmlns:a16="http://schemas.microsoft.com/office/drawing/2014/main" id="{ACC71B59-5A10-9239-0F84-55D04D2B5993}"/>
            </a:ext>
          </a:extLst>
        </xdr:cNvPr>
        <xdr:cNvGrpSpPr/>
      </xdr:nvGrpSpPr>
      <xdr:grpSpPr>
        <a:xfrm>
          <a:off x="11049000" y="5378824"/>
          <a:ext cx="7821706" cy="2319617"/>
          <a:chOff x="12158382" y="5378824"/>
          <a:chExt cx="8269941" cy="2319617"/>
        </a:xfrm>
      </xdr:grpSpPr>
      <xdr:sp macro="" textlink="">
        <xdr:nvSpPr>
          <xdr:cNvPr id="27" name="Rechteck 26">
            <a:extLst>
              <a:ext uri="{FF2B5EF4-FFF2-40B4-BE49-F238E27FC236}">
                <a16:creationId xmlns:a16="http://schemas.microsoft.com/office/drawing/2014/main" id="{063ED4A0-55AD-9220-9C67-0F99C4156AE9}"/>
              </a:ext>
            </a:extLst>
          </xdr:cNvPr>
          <xdr:cNvSpPr/>
        </xdr:nvSpPr>
        <xdr:spPr>
          <a:xfrm>
            <a:off x="12158383" y="5378824"/>
            <a:ext cx="8258735" cy="2319617"/>
          </a:xfrm>
          <a:prstGeom prst="rect">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de-DE" sz="1800">
                <a:solidFill>
                  <a:schemeClr val="accent1"/>
                </a:solidFill>
                <a:latin typeface="Aptos Black" panose="020B0004020202020204" pitchFamily="34" charset="0"/>
                <a:ea typeface="+mn-ea"/>
                <a:cs typeface="+mn-cs"/>
              </a:rPr>
              <a:t>Gewinn je Region</a:t>
            </a:r>
          </a:p>
        </xdr:txBody>
      </xdr:sp>
      <xdr:graphicFrame macro="">
        <xdr:nvGraphicFramePr>
          <xdr:cNvPr id="46" name="Diagramm 45">
            <a:extLst>
              <a:ext uri="{FF2B5EF4-FFF2-40B4-BE49-F238E27FC236}">
                <a16:creationId xmlns:a16="http://schemas.microsoft.com/office/drawing/2014/main" id="{E3C7731D-3B6A-4218-8AE4-82C1A11FA2D5}"/>
              </a:ext>
            </a:extLst>
          </xdr:cNvPr>
          <xdr:cNvGraphicFramePr>
            <a:graphicFrameLocks/>
          </xdr:cNvGraphicFramePr>
        </xdr:nvGraphicFramePr>
        <xdr:xfrm>
          <a:off x="12158382" y="5703794"/>
          <a:ext cx="8269941" cy="194982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3</xdr:col>
      <xdr:colOff>201706</xdr:colOff>
      <xdr:row>14</xdr:row>
      <xdr:rowOff>112059</xdr:rowOff>
    </xdr:from>
    <xdr:to>
      <xdr:col>14</xdr:col>
      <xdr:colOff>224118</xdr:colOff>
      <xdr:row>40</xdr:row>
      <xdr:rowOff>100853</xdr:rowOff>
    </xdr:to>
    <xdr:grpSp>
      <xdr:nvGrpSpPr>
        <xdr:cNvPr id="59" name="Gruppieren 58">
          <a:extLst>
            <a:ext uri="{FF2B5EF4-FFF2-40B4-BE49-F238E27FC236}">
              <a16:creationId xmlns:a16="http://schemas.microsoft.com/office/drawing/2014/main" id="{EF2A9DE2-375B-885C-823E-B425B89942B0}"/>
            </a:ext>
          </a:extLst>
        </xdr:cNvPr>
        <xdr:cNvGrpSpPr/>
      </xdr:nvGrpSpPr>
      <xdr:grpSpPr>
        <a:xfrm>
          <a:off x="2487706" y="2779059"/>
          <a:ext cx="8404412" cy="4941794"/>
          <a:chOff x="2487706" y="2779059"/>
          <a:chExt cx="9435353" cy="4941794"/>
        </a:xfrm>
      </xdr:grpSpPr>
      <xdr:sp macro="" textlink="">
        <xdr:nvSpPr>
          <xdr:cNvPr id="24" name="Rechteck 23">
            <a:extLst>
              <a:ext uri="{FF2B5EF4-FFF2-40B4-BE49-F238E27FC236}">
                <a16:creationId xmlns:a16="http://schemas.microsoft.com/office/drawing/2014/main" id="{BB1EDFBD-FA61-04CB-A88D-C61809FD7B9F}"/>
              </a:ext>
            </a:extLst>
          </xdr:cNvPr>
          <xdr:cNvSpPr/>
        </xdr:nvSpPr>
        <xdr:spPr>
          <a:xfrm>
            <a:off x="2487706" y="2779059"/>
            <a:ext cx="9435353" cy="4941794"/>
          </a:xfrm>
          <a:prstGeom prst="rect">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de-DE" sz="1800">
                <a:solidFill>
                  <a:schemeClr val="accent1"/>
                </a:solidFill>
                <a:latin typeface="Aptos Black" panose="020B0004020202020204" pitchFamily="34" charset="0"/>
                <a:ea typeface="+mn-ea"/>
                <a:cs typeface="+mn-cs"/>
              </a:rPr>
              <a:t>Verkäufe pro Monat</a:t>
            </a:r>
          </a:p>
        </xdr:txBody>
      </xdr:sp>
      <xdr:graphicFrame macro="">
        <xdr:nvGraphicFramePr>
          <xdr:cNvPr id="47" name="Diagramm 46">
            <a:extLst>
              <a:ext uri="{FF2B5EF4-FFF2-40B4-BE49-F238E27FC236}">
                <a16:creationId xmlns:a16="http://schemas.microsoft.com/office/drawing/2014/main" id="{FED15343-2886-4B33-8084-919A36E67EF5}"/>
              </a:ext>
            </a:extLst>
          </xdr:cNvPr>
          <xdr:cNvGraphicFramePr>
            <a:graphicFrameLocks/>
          </xdr:cNvGraphicFramePr>
        </xdr:nvGraphicFramePr>
        <xdr:xfrm>
          <a:off x="2566148" y="3171265"/>
          <a:ext cx="9278470" cy="4504764"/>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0</xdr:col>
      <xdr:colOff>156882</xdr:colOff>
      <xdr:row>0</xdr:row>
      <xdr:rowOff>145676</xdr:rowOff>
    </xdr:from>
    <xdr:to>
      <xdr:col>2</xdr:col>
      <xdr:colOff>750794</xdr:colOff>
      <xdr:row>22</xdr:row>
      <xdr:rowOff>134472</xdr:rowOff>
    </xdr:to>
    <xdr:grpSp>
      <xdr:nvGrpSpPr>
        <xdr:cNvPr id="60" name="Gruppieren 59">
          <a:extLst>
            <a:ext uri="{FF2B5EF4-FFF2-40B4-BE49-F238E27FC236}">
              <a16:creationId xmlns:a16="http://schemas.microsoft.com/office/drawing/2014/main" id="{AFED855A-320F-FBEA-F7DE-0977E65B5B94}"/>
            </a:ext>
          </a:extLst>
        </xdr:cNvPr>
        <xdr:cNvGrpSpPr/>
      </xdr:nvGrpSpPr>
      <xdr:grpSpPr>
        <a:xfrm>
          <a:off x="156882" y="145676"/>
          <a:ext cx="2117912" cy="4179796"/>
          <a:chOff x="156882" y="145676"/>
          <a:chExt cx="2117912" cy="4179796"/>
        </a:xfrm>
      </xdr:grpSpPr>
      <xdr:sp macro="" textlink="">
        <xdr:nvSpPr>
          <xdr:cNvPr id="2" name="Rechteck 1">
            <a:extLst>
              <a:ext uri="{FF2B5EF4-FFF2-40B4-BE49-F238E27FC236}">
                <a16:creationId xmlns:a16="http://schemas.microsoft.com/office/drawing/2014/main" id="{0A842FBB-9295-D7D2-0710-1973F11B6554}"/>
              </a:ext>
            </a:extLst>
          </xdr:cNvPr>
          <xdr:cNvSpPr/>
        </xdr:nvSpPr>
        <xdr:spPr>
          <a:xfrm>
            <a:off x="156882" y="145676"/>
            <a:ext cx="2117912" cy="4179796"/>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mc:AlternateContent xmlns:mc="http://schemas.openxmlformats.org/markup-compatibility/2006">
        <mc:Choice xmlns:a14="http://schemas.microsoft.com/office/drawing/2010/main" Requires="a14">
          <xdr:graphicFrame macro="">
            <xdr:nvGraphicFramePr>
              <xdr:cNvPr id="49" name="Monat">
                <a:extLst>
                  <a:ext uri="{FF2B5EF4-FFF2-40B4-BE49-F238E27FC236}">
                    <a16:creationId xmlns:a16="http://schemas.microsoft.com/office/drawing/2014/main" id="{242A672E-6EE7-591B-D639-72B351B705CB}"/>
                  </a:ext>
                </a:extLst>
              </xdr:cNvPr>
              <xdr:cNvGraphicFramePr/>
            </xdr:nvGraphicFramePr>
            <xdr:xfrm>
              <a:off x="179294" y="225797"/>
              <a:ext cx="2073088" cy="4043644"/>
            </xdr:xfrm>
            <a:graphic>
              <a:graphicData uri="http://schemas.microsoft.com/office/drawing/2010/slicer">
                <sle:slicer xmlns:sle="http://schemas.microsoft.com/office/drawing/2010/slicer" name="Monat"/>
              </a:graphicData>
            </a:graphic>
          </xdr:graphicFrame>
        </mc:Choice>
        <mc:Fallback>
          <xdr:sp macro="" textlink="">
            <xdr:nvSpPr>
              <xdr:cNvPr id="0" name=""/>
              <xdr:cNvSpPr>
                <a:spLocks noTextEdit="1"/>
              </xdr:cNvSpPr>
            </xdr:nvSpPr>
            <xdr:spPr>
              <a:xfrm>
                <a:off x="179294" y="225797"/>
                <a:ext cx="2073088" cy="4043644"/>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grpSp>
    <xdr:clientData/>
  </xdr:twoCellAnchor>
  <xdr:twoCellAnchor>
    <xdr:from>
      <xdr:col>0</xdr:col>
      <xdr:colOff>134470</xdr:colOff>
      <xdr:row>24</xdr:row>
      <xdr:rowOff>100850</xdr:rowOff>
    </xdr:from>
    <xdr:to>
      <xdr:col>2</xdr:col>
      <xdr:colOff>728382</xdr:colOff>
      <xdr:row>32</xdr:row>
      <xdr:rowOff>78439</xdr:rowOff>
    </xdr:to>
    <xdr:grpSp>
      <xdr:nvGrpSpPr>
        <xdr:cNvPr id="61" name="Gruppieren 60">
          <a:extLst>
            <a:ext uri="{FF2B5EF4-FFF2-40B4-BE49-F238E27FC236}">
              <a16:creationId xmlns:a16="http://schemas.microsoft.com/office/drawing/2014/main" id="{25751591-82B8-D4D9-4161-1DF76AA9ECCA}"/>
            </a:ext>
          </a:extLst>
        </xdr:cNvPr>
        <xdr:cNvGrpSpPr/>
      </xdr:nvGrpSpPr>
      <xdr:grpSpPr>
        <a:xfrm>
          <a:off x="134470" y="4672850"/>
          <a:ext cx="2117912" cy="1501589"/>
          <a:chOff x="134470" y="6488204"/>
          <a:chExt cx="2117912" cy="1501589"/>
        </a:xfrm>
      </xdr:grpSpPr>
      <xdr:sp macro="" textlink="">
        <xdr:nvSpPr>
          <xdr:cNvPr id="6" name="Rechteck 5">
            <a:extLst>
              <a:ext uri="{FF2B5EF4-FFF2-40B4-BE49-F238E27FC236}">
                <a16:creationId xmlns:a16="http://schemas.microsoft.com/office/drawing/2014/main" id="{3CC547A1-0A8A-A855-74F7-4F258E1E3D17}"/>
              </a:ext>
            </a:extLst>
          </xdr:cNvPr>
          <xdr:cNvSpPr/>
        </xdr:nvSpPr>
        <xdr:spPr>
          <a:xfrm>
            <a:off x="134470" y="6488204"/>
            <a:ext cx="2117912" cy="1501589"/>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mc:AlternateContent xmlns:mc="http://schemas.openxmlformats.org/markup-compatibility/2006">
        <mc:Choice xmlns:a14="http://schemas.microsoft.com/office/drawing/2010/main" Requires="a14">
          <xdr:graphicFrame macro="">
            <xdr:nvGraphicFramePr>
              <xdr:cNvPr id="50" name="Region">
                <a:extLst>
                  <a:ext uri="{FF2B5EF4-FFF2-40B4-BE49-F238E27FC236}">
                    <a16:creationId xmlns:a16="http://schemas.microsoft.com/office/drawing/2014/main" id="{6F09ECE6-462B-8401-7FB0-243665B70001}"/>
                  </a:ext>
                </a:extLst>
              </xdr:cNvPr>
              <xdr:cNvGraphicFramePr/>
            </xdr:nvGraphicFramePr>
            <xdr:xfrm>
              <a:off x="256613" y="6590741"/>
              <a:ext cx="1828800" cy="1286996"/>
            </xdr:xfrm>
            <a:graphic>
              <a:graphicData uri="http://schemas.microsoft.com/office/drawing/2010/slicer">
                <sle:slicer xmlns:sle="http://schemas.microsoft.com/office/drawing/2010/slicer" name="Region"/>
              </a:graphicData>
            </a:graphic>
          </xdr:graphicFrame>
        </mc:Choice>
        <mc:Fallback>
          <xdr:sp macro="" textlink="">
            <xdr:nvSpPr>
              <xdr:cNvPr id="0" name=""/>
              <xdr:cNvSpPr>
                <a:spLocks noTextEdit="1"/>
              </xdr:cNvSpPr>
            </xdr:nvSpPr>
            <xdr:spPr>
              <a:xfrm>
                <a:off x="256613" y="4775387"/>
                <a:ext cx="1828800" cy="1286996"/>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grpSp>
    <xdr:clientData/>
  </xdr:twoCellAnchor>
  <xdr:twoCellAnchor>
    <xdr:from>
      <xdr:col>0</xdr:col>
      <xdr:colOff>134470</xdr:colOff>
      <xdr:row>33</xdr:row>
      <xdr:rowOff>190498</xdr:rowOff>
    </xdr:from>
    <xdr:to>
      <xdr:col>3</xdr:col>
      <xdr:colOff>11206</xdr:colOff>
      <xdr:row>41</xdr:row>
      <xdr:rowOff>168087</xdr:rowOff>
    </xdr:to>
    <xdr:grpSp>
      <xdr:nvGrpSpPr>
        <xdr:cNvPr id="53" name="Gruppieren 52">
          <a:extLst>
            <a:ext uri="{FF2B5EF4-FFF2-40B4-BE49-F238E27FC236}">
              <a16:creationId xmlns:a16="http://schemas.microsoft.com/office/drawing/2014/main" id="{FAABD2BB-0BA6-007B-C236-CE3F4AF436AC}"/>
            </a:ext>
          </a:extLst>
        </xdr:cNvPr>
        <xdr:cNvGrpSpPr/>
      </xdr:nvGrpSpPr>
      <xdr:grpSpPr>
        <a:xfrm>
          <a:off x="134470" y="6476998"/>
          <a:ext cx="2162736" cy="1501589"/>
          <a:chOff x="134470" y="4672851"/>
          <a:chExt cx="2162736" cy="1501589"/>
        </a:xfrm>
      </xdr:grpSpPr>
      <xdr:sp macro="" textlink="">
        <xdr:nvSpPr>
          <xdr:cNvPr id="51" name="Rechteck 50">
            <a:extLst>
              <a:ext uri="{FF2B5EF4-FFF2-40B4-BE49-F238E27FC236}">
                <a16:creationId xmlns:a16="http://schemas.microsoft.com/office/drawing/2014/main" id="{D993FF4E-A236-0E0E-4006-058049ABC4C1}"/>
              </a:ext>
            </a:extLst>
          </xdr:cNvPr>
          <xdr:cNvSpPr/>
        </xdr:nvSpPr>
        <xdr:spPr>
          <a:xfrm>
            <a:off x="134470" y="4672851"/>
            <a:ext cx="2117912" cy="1501589"/>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de-DE" sz="1800">
                <a:solidFill>
                  <a:schemeClr val="accent1"/>
                </a:solidFill>
                <a:latin typeface="Aptos Black" panose="020B0004020202020204" pitchFamily="34" charset="0"/>
                <a:ea typeface="+mn-ea"/>
                <a:cs typeface="+mn-cs"/>
              </a:rPr>
              <a:t>Zielerreichung</a:t>
            </a:r>
          </a:p>
        </xdr:txBody>
      </xdr:sp>
      <xdr:sp macro="" textlink="PIVOT!O5">
        <xdr:nvSpPr>
          <xdr:cNvPr id="52" name="Rechteck 51">
            <a:extLst>
              <a:ext uri="{FF2B5EF4-FFF2-40B4-BE49-F238E27FC236}">
                <a16:creationId xmlns:a16="http://schemas.microsoft.com/office/drawing/2014/main" id="{C2ECFE5A-F0AB-4A60-9925-C91F2BF584C2}"/>
              </a:ext>
            </a:extLst>
          </xdr:cNvPr>
          <xdr:cNvSpPr/>
        </xdr:nvSpPr>
        <xdr:spPr>
          <a:xfrm>
            <a:off x="134471" y="5199527"/>
            <a:ext cx="2162735" cy="69476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l"/>
            <a:fld id="{2698B471-3623-4B6C-839A-26CE7CEA557E}" type="TxLink">
              <a:rPr lang="en-US" sz="4400" b="0" i="0" u="none" strike="noStrike">
                <a:solidFill>
                  <a:schemeClr val="accent1"/>
                </a:solidFill>
                <a:latin typeface="Aptos Black" panose="020B0004020202020204" pitchFamily="34" charset="0"/>
                <a:ea typeface="+mn-ea"/>
                <a:cs typeface="+mn-cs"/>
              </a:rPr>
              <a:pPr marL="0" indent="0" algn="l"/>
              <a:t>93,60%</a:t>
            </a:fld>
            <a:endParaRPr lang="en-US" sz="4400" b="0" i="0" u="none" strike="noStrike">
              <a:solidFill>
                <a:schemeClr val="accent1"/>
              </a:solidFill>
              <a:latin typeface="Aptos Black" panose="020B0004020202020204" pitchFamily="34" charset="0"/>
              <a:ea typeface="+mn-ea"/>
              <a:cs typeface="+mn-cs"/>
            </a:endParaRPr>
          </a:p>
        </xdr:txBody>
      </xdr:sp>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xi Mergenthaler" refreshedDate="45423.592306944447" createdVersion="8" refreshedVersion="8" minRefreshableVersion="3" recordCount="36" xr:uid="{4B33531E-F129-4163-A6D6-3C270E540C56}">
  <cacheSource type="worksheet">
    <worksheetSource name="Tabelle1"/>
  </cacheSource>
  <cacheFields count="7">
    <cacheField name="Monat" numFmtId="0">
      <sharedItems count="12">
        <s v="Januar"/>
        <s v="Februar"/>
        <s v="März"/>
        <s v="April"/>
        <s v="Mai"/>
        <s v="Juni"/>
        <s v="Juli"/>
        <s v="August"/>
        <s v="September"/>
        <s v="Oktober"/>
        <s v="November"/>
        <s v="Dezember"/>
      </sharedItems>
    </cacheField>
    <cacheField name="Region" numFmtId="0">
      <sharedItems count="3">
        <s v="Europa"/>
        <s v="Asien"/>
        <s v="Nordamerika"/>
      </sharedItems>
    </cacheField>
    <cacheField name="Verkäufe" numFmtId="3">
      <sharedItems containsSemiMixedTypes="0" containsString="0" containsNumber="1" containsInteger="1" minValue="1032" maxValue="13660"/>
    </cacheField>
    <cacheField name="Gewinn" numFmtId="44">
      <sharedItems containsSemiMixedTypes="0" containsString="0" containsNumber="1" containsInteger="1" minValue="140518" maxValue="987124"/>
    </cacheField>
    <cacheField name="Neukunden" numFmtId="3">
      <sharedItems containsSemiMixedTypes="0" containsString="0" containsNumber="1" containsInteger="1" minValue="112" maxValue="485"/>
    </cacheField>
    <cacheField name="Zielgewinn" numFmtId="44">
      <sharedItems containsSemiMixedTypes="0" containsString="0" containsNumber="1" containsInteger="1" minValue="151472" maxValue="1044716"/>
    </cacheField>
    <cacheField name="Prozentuale Zielerreichung" numFmtId="10">
      <sharedItems containsSemiMixedTypes="0" containsString="0" containsNumber="1" minValue="0.91767648018590031" maxValue="0.95032390870012717"/>
    </cacheField>
  </cacheFields>
  <extLst>
    <ext xmlns:x14="http://schemas.microsoft.com/office/spreadsheetml/2009/9/main" uri="{725AE2AE-9491-48be-B2B4-4EB974FC3084}">
      <x14:pivotCacheDefinition pivotCacheId="113694444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x v="0"/>
    <x v="0"/>
    <n v="11703"/>
    <n v="488109"/>
    <n v="470"/>
    <n v="514277"/>
    <n v="0.94911691559218092"/>
  </r>
  <r>
    <x v="0"/>
    <x v="1"/>
    <n v="13628"/>
    <n v="140518"/>
    <n v="336"/>
    <n v="151472"/>
    <n v="0.92768300411957327"/>
  </r>
  <r>
    <x v="0"/>
    <x v="2"/>
    <n v="3752"/>
    <n v="475089"/>
    <n v="259"/>
    <n v="506757"/>
    <n v="0.93750850999591517"/>
  </r>
  <r>
    <x v="1"/>
    <x v="0"/>
    <n v="3061"/>
    <n v="787038"/>
    <n v="192"/>
    <n v="838074"/>
    <n v="0.93910322954774872"/>
  </r>
  <r>
    <x v="1"/>
    <x v="1"/>
    <n v="5569"/>
    <n v="500068"/>
    <n v="434"/>
    <n v="538030"/>
    <n v="0.92944259613776181"/>
  </r>
  <r>
    <x v="1"/>
    <x v="2"/>
    <n v="9710"/>
    <n v="957136"/>
    <n v="204"/>
    <n v="1014429"/>
    <n v="0.94352192218479558"/>
  </r>
  <r>
    <x v="2"/>
    <x v="0"/>
    <n v="7248"/>
    <n v="234622"/>
    <n v="131"/>
    <n v="249431"/>
    <n v="0.94062887131110406"/>
  </r>
  <r>
    <x v="2"/>
    <x v="1"/>
    <n v="7952"/>
    <n v="592937"/>
    <n v="421"/>
    <n v="629862"/>
    <n v="0.94137604745166403"/>
  </r>
  <r>
    <x v="2"/>
    <x v="2"/>
    <n v="12014"/>
    <n v="395403"/>
    <n v="318"/>
    <n v="418442"/>
    <n v="0.94494099540677079"/>
  </r>
  <r>
    <x v="3"/>
    <x v="0"/>
    <n v="5041"/>
    <n v="928069"/>
    <n v="485"/>
    <n v="987944"/>
    <n v="0.93939433814062334"/>
  </r>
  <r>
    <x v="3"/>
    <x v="1"/>
    <n v="2195"/>
    <n v="168640"/>
    <n v="194"/>
    <n v="180185"/>
    <n v="0.93592696395371422"/>
  </r>
  <r>
    <x v="3"/>
    <x v="2"/>
    <n v="3278"/>
    <n v="950714"/>
    <n v="479"/>
    <n v="1034831"/>
    <n v="0.91871426348843432"/>
  </r>
  <r>
    <x v="4"/>
    <x v="0"/>
    <n v="10924"/>
    <n v="476142"/>
    <n v="125"/>
    <n v="518245"/>
    <n v="0.91875850225279554"/>
  </r>
  <r>
    <x v="4"/>
    <x v="1"/>
    <n v="1032"/>
    <n v="533628"/>
    <n v="350"/>
    <n v="563518"/>
    <n v="0.94695821606408315"/>
  </r>
  <r>
    <x v="4"/>
    <x v="2"/>
    <n v="8107"/>
    <n v="560867"/>
    <n v="281"/>
    <n v="591251"/>
    <n v="0.94861065774095943"/>
  </r>
  <r>
    <x v="5"/>
    <x v="0"/>
    <n v="5555"/>
    <n v="982509"/>
    <n v="187"/>
    <n v="1042473"/>
    <n v="0.9424790857892722"/>
  </r>
  <r>
    <x v="5"/>
    <x v="1"/>
    <n v="5876"/>
    <n v="755928"/>
    <n v="198"/>
    <n v="801697"/>
    <n v="0.94290985247543646"/>
  </r>
  <r>
    <x v="5"/>
    <x v="2"/>
    <n v="9192"/>
    <n v="852262"/>
    <n v="139"/>
    <n v="911882"/>
    <n v="0.93461873356421121"/>
  </r>
  <r>
    <x v="6"/>
    <x v="0"/>
    <n v="1980"/>
    <n v="627119"/>
    <n v="325"/>
    <n v="683377"/>
    <n v="0.91767648018590031"/>
  </r>
  <r>
    <x v="6"/>
    <x v="1"/>
    <n v="6429"/>
    <n v="352650"/>
    <n v="371"/>
    <n v="383244"/>
    <n v="0.92017096158061185"/>
  </r>
  <r>
    <x v="6"/>
    <x v="2"/>
    <n v="4224"/>
    <n v="448773"/>
    <n v="181"/>
    <n v="474556"/>
    <n v="0.94566921501361267"/>
  </r>
  <r>
    <x v="7"/>
    <x v="0"/>
    <n v="12308"/>
    <n v="173063"/>
    <n v="179"/>
    <n v="184679"/>
    <n v="0.93710167371493236"/>
  </r>
  <r>
    <x v="7"/>
    <x v="1"/>
    <n v="7941"/>
    <n v="216266"/>
    <n v="166"/>
    <n v="233456"/>
    <n v="0.92636728120074019"/>
  </r>
  <r>
    <x v="7"/>
    <x v="2"/>
    <n v="12143"/>
    <n v="657388"/>
    <n v="362"/>
    <n v="704040"/>
    <n v="0.9337367195045736"/>
  </r>
  <r>
    <x v="8"/>
    <x v="0"/>
    <n v="9664"/>
    <n v="987124"/>
    <n v="395"/>
    <n v="1044716"/>
    <n v="0.94487305640958885"/>
  </r>
  <r>
    <x v="8"/>
    <x v="1"/>
    <n v="1878"/>
    <n v="443688"/>
    <n v="205"/>
    <n v="479826"/>
    <n v="0.92468519838441432"/>
  </r>
  <r>
    <x v="8"/>
    <x v="2"/>
    <n v="8303"/>
    <n v="313050"/>
    <n v="112"/>
    <n v="338507"/>
    <n v="0.92479623759626828"/>
  </r>
  <r>
    <x v="9"/>
    <x v="0"/>
    <n v="5537"/>
    <n v="455778"/>
    <n v="377"/>
    <n v="490928"/>
    <n v="0.9284009060391748"/>
  </r>
  <r>
    <x v="9"/>
    <x v="1"/>
    <n v="5258"/>
    <n v="864003"/>
    <n v="376"/>
    <n v="924603"/>
    <n v="0.93445835672174982"/>
  </r>
  <r>
    <x v="9"/>
    <x v="2"/>
    <n v="5906"/>
    <n v="555840"/>
    <n v="123"/>
    <n v="598084"/>
    <n v="0.92936778111435847"/>
  </r>
  <r>
    <x v="10"/>
    <x v="0"/>
    <n v="10963"/>
    <n v="753432"/>
    <n v="210"/>
    <n v="792816"/>
    <n v="0.95032390870012717"/>
  </r>
  <r>
    <x v="10"/>
    <x v="1"/>
    <n v="3213"/>
    <n v="670828"/>
    <n v="179"/>
    <n v="707683"/>
    <n v="0.94792159766449102"/>
  </r>
  <r>
    <x v="10"/>
    <x v="2"/>
    <n v="12311"/>
    <n v="821840"/>
    <n v="396"/>
    <n v="872976"/>
    <n v="0.94142336100877921"/>
  </r>
  <r>
    <x v="11"/>
    <x v="0"/>
    <n v="7046"/>
    <n v="160707"/>
    <n v="134"/>
    <n v="169588"/>
    <n v="0.94763190791801311"/>
  </r>
  <r>
    <x v="11"/>
    <x v="1"/>
    <n v="13660"/>
    <n v="245001"/>
    <n v="318"/>
    <n v="265493"/>
    <n v="0.92281529079862745"/>
  </r>
  <r>
    <x v="11"/>
    <x v="2"/>
    <n v="11510"/>
    <n v="801105"/>
    <n v="383"/>
    <n v="854385"/>
    <n v="0.9376393546235011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0C7CC7B-A012-4AC3-BD50-353EE9F8CCD4}" name="PivotTable18" cacheId="89" applyNumberFormats="0" applyBorderFormats="0" applyFontFormats="0" applyPatternFormats="0" applyAlignmentFormats="0" applyWidthHeightFormats="1" dataCaption="Werte" updatedVersion="8" minRefreshableVersion="3" useAutoFormatting="1" itemPrintTitles="1" createdVersion="8" indent="0" outline="1" outlineData="1" multipleFieldFilters="0" chartFormat="2">
  <location ref="M4:M5" firstHeaderRow="1" firstDataRow="1" firstDataCol="0"/>
  <pivotFields count="7">
    <pivotField showAll="0">
      <items count="13">
        <item sd="0" x="0"/>
        <item sd="0" x="1"/>
        <item sd="0" x="2"/>
        <item sd="0" x="3"/>
        <item sd="0" x="4"/>
        <item sd="0" x="5"/>
        <item sd="0" x="6"/>
        <item sd="0" x="7"/>
        <item sd="0" x="8"/>
        <item sd="0" x="9"/>
        <item sd="0" x="10"/>
        <item sd="0" x="11"/>
        <item t="default"/>
      </items>
    </pivotField>
    <pivotField showAll="0">
      <items count="4">
        <item x="1"/>
        <item x="0"/>
        <item x="2"/>
        <item t="default"/>
      </items>
    </pivotField>
    <pivotField numFmtId="3" showAll="0"/>
    <pivotField numFmtId="44" showAll="0"/>
    <pivotField numFmtId="3" showAll="0"/>
    <pivotField numFmtId="44" showAll="0"/>
    <pivotField dataField="1" numFmtId="10" showAll="0"/>
  </pivotFields>
  <rowItems count="1">
    <i/>
  </rowItems>
  <colItems count="1">
    <i/>
  </colItems>
  <dataFields count="1">
    <dataField name="Mittelwert von Prozentuale Zielerreichung" fld="6" subtotal="average" baseField="0" baseItem="0" numFmtId="10"/>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4DDB9EF-CE59-4C9A-9690-FBACDD4B3AC2}" name="PivotTable17" cacheId="89" applyNumberFormats="0" applyBorderFormats="0" applyFontFormats="0" applyPatternFormats="0" applyAlignmentFormats="0" applyWidthHeightFormats="1" dataCaption="Werte" updatedVersion="8" minRefreshableVersion="3" useAutoFormatting="1" itemPrintTitles="1" createdVersion="8" indent="0" outline="1" outlineData="1" multipleFieldFilters="0" chartFormat="5">
  <location ref="J4:K17" firstHeaderRow="1" firstDataRow="1" firstDataCol="1"/>
  <pivotFields count="7">
    <pivotField axis="axisRow" showAll="0">
      <items count="13">
        <item x="0"/>
        <item x="1"/>
        <item x="2"/>
        <item x="3"/>
        <item x="4"/>
        <item x="5"/>
        <item x="6"/>
        <item x="7"/>
        <item x="8"/>
        <item x="9"/>
        <item x="10"/>
        <item x="11"/>
        <item t="default"/>
      </items>
    </pivotField>
    <pivotField showAll="0">
      <items count="4">
        <item x="1"/>
        <item x="0"/>
        <item x="2"/>
        <item t="default"/>
      </items>
    </pivotField>
    <pivotField dataField="1" numFmtId="3" showAll="0"/>
    <pivotField numFmtId="44" showAll="0"/>
    <pivotField numFmtId="3" showAll="0"/>
    <pivotField numFmtId="44" showAll="0"/>
    <pivotField numFmtId="10" showAll="0"/>
  </pivotFields>
  <rowFields count="1">
    <field x="0"/>
  </rowFields>
  <rowItems count="13">
    <i>
      <x/>
    </i>
    <i>
      <x v="1"/>
    </i>
    <i>
      <x v="2"/>
    </i>
    <i>
      <x v="3"/>
    </i>
    <i>
      <x v="4"/>
    </i>
    <i>
      <x v="5"/>
    </i>
    <i>
      <x v="6"/>
    </i>
    <i>
      <x v="7"/>
    </i>
    <i>
      <x v="8"/>
    </i>
    <i>
      <x v="9"/>
    </i>
    <i>
      <x v="10"/>
    </i>
    <i>
      <x v="11"/>
    </i>
    <i t="grand">
      <x/>
    </i>
  </rowItems>
  <colItems count="1">
    <i/>
  </colItems>
  <dataFields count="1">
    <dataField name="Summe von Verkäufe" fld="2" baseField="0" baseItem="0"/>
  </dataFields>
  <chartFormats count="1">
    <chartFormat chart="3"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07D6B24-BAEF-495E-920A-DBDC4CCD7B84}" name="PivotTable16" cacheId="89" applyNumberFormats="0" applyBorderFormats="0" applyFontFormats="0" applyPatternFormats="0" applyAlignmentFormats="0" applyWidthHeightFormats="1" dataCaption="Werte" updatedVersion="8" minRefreshableVersion="3" useAutoFormatting="1" itemPrintTitles="1" createdVersion="8" indent="0" outline="1" outlineData="1" multipleFieldFilters="0" chartFormat="5">
  <location ref="G3:H7" firstHeaderRow="1" firstDataRow="1" firstDataCol="1"/>
  <pivotFields count="7">
    <pivotField axis="axisRow" showAll="0">
      <items count="13">
        <item x="0"/>
        <item x="1"/>
        <item x="2"/>
        <item x="3"/>
        <item x="4"/>
        <item x="5"/>
        <item x="6"/>
        <item x="7"/>
        <item x="8"/>
        <item x="9"/>
        <item x="10"/>
        <item x="11"/>
        <item t="default"/>
      </items>
    </pivotField>
    <pivotField axis="axisRow" showAll="0">
      <items count="4">
        <item sd="0" x="1"/>
        <item sd="0" x="0"/>
        <item sd="0" x="2"/>
        <item t="default"/>
      </items>
    </pivotField>
    <pivotField numFmtId="3" showAll="0"/>
    <pivotField dataField="1" numFmtId="44" showAll="0"/>
    <pivotField numFmtId="3" showAll="0"/>
    <pivotField numFmtId="44" showAll="0"/>
    <pivotField numFmtId="10" showAll="0"/>
  </pivotFields>
  <rowFields count="2">
    <field x="1"/>
    <field x="0"/>
  </rowFields>
  <rowItems count="4">
    <i>
      <x/>
    </i>
    <i>
      <x v="1"/>
    </i>
    <i>
      <x v="2"/>
    </i>
    <i t="grand">
      <x/>
    </i>
  </rowItems>
  <colItems count="1">
    <i/>
  </colItems>
  <dataFields count="1">
    <dataField name="Summe von Gewinn" fld="3" baseField="0" baseItem="0" numFmtId="44"/>
  </dataFields>
  <formats count="1">
    <format dxfId="1">
      <pivotArea outline="0" collapsedLevelsAreSubtotals="1" fieldPosition="0"/>
    </format>
  </formats>
  <chartFormats count="1">
    <chartFormat chart="3"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F4030796-E843-4094-902F-30E309D58567}" name="PivotTable15" cacheId="89" applyNumberFormats="0" applyBorderFormats="0" applyFontFormats="0" applyPatternFormats="0" applyAlignmentFormats="0" applyWidthHeightFormats="1" dataCaption="Werte" updatedVersion="8" minRefreshableVersion="3" useAutoFormatting="1" itemPrintTitles="1" createdVersion="8" indent="0" outline="1" outlineData="1" multipleFieldFilters="0" chartFormat="6">
  <location ref="A7:B20" firstHeaderRow="1" firstDataRow="1" firstDataCol="1"/>
  <pivotFields count="7">
    <pivotField axis="axisRow" showAll="0">
      <items count="13">
        <item x="0"/>
        <item x="1"/>
        <item x="2"/>
        <item x="3"/>
        <item x="4"/>
        <item x="5"/>
        <item x="6"/>
        <item x="7"/>
        <item x="8"/>
        <item x="9"/>
        <item x="10"/>
        <item x="11"/>
        <item t="default"/>
      </items>
    </pivotField>
    <pivotField showAll="0">
      <items count="4">
        <item x="1"/>
        <item x="0"/>
        <item x="2"/>
        <item t="default"/>
      </items>
    </pivotField>
    <pivotField numFmtId="3" showAll="0"/>
    <pivotField numFmtId="44" showAll="0"/>
    <pivotField dataField="1" numFmtId="3" showAll="0"/>
    <pivotField numFmtId="44" showAll="0"/>
    <pivotField numFmtId="10" showAll="0"/>
  </pivotFields>
  <rowFields count="1">
    <field x="0"/>
  </rowFields>
  <rowItems count="13">
    <i>
      <x/>
    </i>
    <i>
      <x v="1"/>
    </i>
    <i>
      <x v="2"/>
    </i>
    <i>
      <x v="3"/>
    </i>
    <i>
      <x v="4"/>
    </i>
    <i>
      <x v="5"/>
    </i>
    <i>
      <x v="6"/>
    </i>
    <i>
      <x v="7"/>
    </i>
    <i>
      <x v="8"/>
    </i>
    <i>
      <x v="9"/>
    </i>
    <i>
      <x v="10"/>
    </i>
    <i>
      <x v="11"/>
    </i>
    <i t="grand">
      <x/>
    </i>
  </rowItems>
  <colItems count="1">
    <i/>
  </colItems>
  <dataFields count="1">
    <dataField name="Summe von Neukunden" fld="4" baseField="0" baseItem="0"/>
  </dataFields>
  <chartFormats count="1">
    <chartFormat chart="3"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1ABC972C-9678-4CD7-8B5A-7B18FE7774E2}" name="PivotTable14" cacheId="89" applyNumberFormats="0" applyBorderFormats="0" applyFontFormats="0" applyPatternFormats="0" applyAlignmentFormats="0" applyWidthHeightFormats="1" dataCaption="Werte" updatedVersion="8" minRefreshableVersion="3" useAutoFormatting="1" itemPrintTitles="1" createdVersion="8" indent="0" outline="1" outlineData="1" multipleFieldFilters="0">
  <location ref="A3:C4" firstHeaderRow="0" firstDataRow="1" firstDataCol="0"/>
  <pivotFields count="7">
    <pivotField showAll="0">
      <items count="13">
        <item x="0"/>
        <item x="1"/>
        <item x="2"/>
        <item x="3"/>
        <item x="4"/>
        <item x="5"/>
        <item x="6"/>
        <item x="7"/>
        <item x="8"/>
        <item x="9"/>
        <item x="10"/>
        <item x="11"/>
        <item t="default"/>
      </items>
    </pivotField>
    <pivotField showAll="0">
      <items count="4">
        <item x="1"/>
        <item x="0"/>
        <item x="2"/>
        <item t="default"/>
      </items>
    </pivotField>
    <pivotField dataField="1" numFmtId="3" showAll="0"/>
    <pivotField dataField="1" numFmtId="44" showAll="0"/>
    <pivotField dataField="1" numFmtId="3" showAll="0"/>
    <pivotField numFmtId="44" showAll="0"/>
    <pivotField numFmtId="10" showAll="0"/>
  </pivotFields>
  <rowItems count="1">
    <i/>
  </rowItems>
  <colFields count="1">
    <field x="-2"/>
  </colFields>
  <colItems count="3">
    <i>
      <x/>
    </i>
    <i i="1">
      <x v="1"/>
    </i>
    <i i="2">
      <x v="2"/>
    </i>
  </colItems>
  <dataFields count="3">
    <dataField name="Summe von Verkäufe" fld="2" baseField="0" baseItem="0" numFmtId="3"/>
    <dataField name="Summe von Gewinn" fld="3" baseField="0" baseItem="0" numFmtId="44"/>
    <dataField name="Summe von Neukunden" fld="4" baseField="0" baseItem="0" numFmtId="3"/>
  </dataFields>
  <formats count="3">
    <format dxfId="4">
      <pivotArea outline="0" collapsedLevelsAreSubtotals="1" fieldPosition="0">
        <references count="1">
          <reference field="4294967294" count="1" selected="0">
            <x v="0"/>
          </reference>
        </references>
      </pivotArea>
    </format>
    <format dxfId="3">
      <pivotArea outline="0" collapsedLevelsAreSubtotals="1" fieldPosition="0">
        <references count="1">
          <reference field="4294967294" count="1" selected="0">
            <x v="1"/>
          </reference>
        </references>
      </pivotArea>
    </format>
    <format dxfId="2">
      <pivotArea outline="0" collapsedLevelsAreSubtotals="1" fieldPosition="0">
        <references count="1">
          <reference field="4294967294"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Monat" xr10:uid="{5C24520C-0E6A-43A2-8C5F-67E990DA3036}" sourceName="Monat">
  <pivotTables>
    <pivotTable tabId="7" name="PivotTable17"/>
    <pivotTable tabId="7" name="PivotTable14"/>
    <pivotTable tabId="7" name="PivotTable15"/>
    <pivotTable tabId="7" name="PivotTable16"/>
    <pivotTable tabId="7" name="PivotTable18"/>
  </pivotTables>
  <data>
    <tabular pivotCacheId="1136944449">
      <items count="12">
        <i x="0" s="1"/>
        <i x="1" s="1"/>
        <i x="2" s="1"/>
        <i x="3" s="1"/>
        <i x="4" s="1"/>
        <i x="5" s="1"/>
        <i x="6" s="1"/>
        <i x="7" s="1"/>
        <i x="8" s="1"/>
        <i x="9" s="1"/>
        <i x="10" s="1"/>
        <i x="1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Region" xr10:uid="{A13313FD-C1E7-4D83-A3C1-12D7FF7450F3}" sourceName="Region">
  <pivotTables>
    <pivotTable tabId="7" name="PivotTable17"/>
    <pivotTable tabId="7" name="PivotTable14"/>
    <pivotTable tabId="7" name="PivotTable15"/>
    <pivotTable tabId="7" name="PivotTable16"/>
    <pivotTable tabId="7" name="PivotTable18"/>
  </pivotTables>
  <data>
    <tabular pivotCacheId="1136944449">
      <items count="3">
        <i x="1" s="1"/>
        <i x="0" s="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nat" xr10:uid="{F4E2226C-F827-4687-9BC4-1082AE512B46}" cache="Datenschnitt_Monat" caption="Monat" style="SlicerStyleDark1" rowHeight="257175"/>
  <slicer name="Region" xr10:uid="{66AD52AF-C849-4F76-8D0A-FC4CE9D043CB}" cache="Datenschnitt_Region" caption="Region" style="SlicerStyleDark1" rowHeight="2571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0EE535-9774-4BC4-AA87-C60FCB56A39B}" name="Tabelle1" displayName="Tabelle1" ref="A1:G37" totalsRowShown="0" dataDxfId="10" dataCellStyle="Währung">
  <autoFilter ref="A1:G37" xr:uid="{F80EE535-9774-4BC4-AA87-C60FCB56A39B}"/>
  <tableColumns count="7">
    <tableColumn id="1" xr3:uid="{95A3B324-D49B-446F-A0C6-459263D37795}" name="Monat"/>
    <tableColumn id="10" xr3:uid="{B8343174-508F-4AC8-948A-FF1384AC45C7}" name="Region"/>
    <tableColumn id="2" xr3:uid="{82888912-16BA-43B2-9FAE-E4AD52D67C95}" name="Verkäufe" dataDxfId="8"/>
    <tableColumn id="6" xr3:uid="{190294CE-0AED-41DA-B32B-E15F31A9B6BE}" name="Gewinn" dataDxfId="7" dataCellStyle="Währung"/>
    <tableColumn id="7" xr3:uid="{47F2018A-538F-42DD-AC8C-22DFC598FFA8}" name="Neukunden" dataDxfId="6"/>
    <tableColumn id="8" xr3:uid="{3D0D5E76-DFE9-48C5-9958-908C97430987}" name="Zielgewinn" dataDxfId="5" dataCellStyle="Währung"/>
    <tableColumn id="9" xr3:uid="{DADB68FD-C298-4BB1-917D-7460D11A7EF0}" name="Prozentuale Zielerreichung" dataDxfId="9" dataCellStyle="Prozent">
      <calculatedColumnFormula>Tabelle1[[#This Row],[Gewinn]]/Tabelle1[[#This Row],[Zielgewinn]]</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DA858-F019-4856-B9F4-028ED66ACB07}">
  <dimension ref="E7"/>
  <sheetViews>
    <sheetView showGridLines="0" tabSelected="1" zoomScale="85" zoomScaleNormal="85" workbookViewId="0">
      <selection activeCell="AB4" sqref="AB4"/>
    </sheetView>
  </sheetViews>
  <sheetFormatPr baseColWidth="10" defaultRowHeight="15" x14ac:dyDescent="0.25"/>
  <cols>
    <col min="1" max="16384" width="11.42578125" style="1"/>
  </cols>
  <sheetData>
    <row r="7" spans="5:5" x14ac:dyDescent="0.25">
      <c r="E7" s="2"/>
    </row>
  </sheetData>
  <pageMargins left="0.7" right="0.7" top="0.78740157499999996" bottom="0.78740157499999996" header="0.3" footer="0.3"/>
  <pageSetup paperSize="9" orientation="portrait" horizontalDpi="360" verticalDpi="360"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2FA81-3A51-4695-B307-7A264A70C390}">
  <dimension ref="A1:I37"/>
  <sheetViews>
    <sheetView topLeftCell="A3" workbookViewId="0">
      <selection sqref="A1:G37"/>
    </sheetView>
  </sheetViews>
  <sheetFormatPr baseColWidth="10" defaultRowHeight="15" x14ac:dyDescent="0.25"/>
  <cols>
    <col min="1" max="2" width="20.140625" customWidth="1"/>
    <col min="3" max="3" width="15.5703125" customWidth="1"/>
    <col min="4" max="4" width="16.5703125" customWidth="1"/>
    <col min="5" max="5" width="13.5703125" customWidth="1"/>
    <col min="6" max="6" width="14.5703125" bestFit="1" customWidth="1"/>
    <col min="7" max="7" width="13" bestFit="1" customWidth="1"/>
    <col min="8" max="9" width="14.5703125" bestFit="1" customWidth="1"/>
    <col min="10" max="11" width="13" bestFit="1" customWidth="1"/>
  </cols>
  <sheetData>
    <row r="1" spans="1:9" x14ac:dyDescent="0.25">
      <c r="A1" t="s">
        <v>0</v>
      </c>
      <c r="B1" t="s">
        <v>25</v>
      </c>
      <c r="C1" t="s">
        <v>1</v>
      </c>
      <c r="D1" t="s">
        <v>2</v>
      </c>
      <c r="E1" t="s">
        <v>3</v>
      </c>
      <c r="F1" t="s">
        <v>23</v>
      </c>
      <c r="G1" t="s">
        <v>24</v>
      </c>
    </row>
    <row r="2" spans="1:9" x14ac:dyDescent="0.25">
      <c r="A2" t="s">
        <v>4</v>
      </c>
      <c r="B2" t="s">
        <v>20</v>
      </c>
      <c r="C2" s="3">
        <v>11703</v>
      </c>
      <c r="D2" s="4">
        <v>488109</v>
      </c>
      <c r="E2" s="3">
        <v>470</v>
      </c>
      <c r="F2" s="4">
        <v>514277</v>
      </c>
      <c r="G2" s="11">
        <f>Tabelle1[[#This Row],[Gewinn]]/Tabelle1[[#This Row],[Zielgewinn]]</f>
        <v>0.94911691559218092</v>
      </c>
      <c r="H2" s="4"/>
      <c r="I2" s="10"/>
    </row>
    <row r="3" spans="1:9" x14ac:dyDescent="0.25">
      <c r="A3" t="s">
        <v>4</v>
      </c>
      <c r="B3" t="s">
        <v>21</v>
      </c>
      <c r="C3" s="3">
        <v>13628</v>
      </c>
      <c r="D3" s="4">
        <v>140518</v>
      </c>
      <c r="E3" s="3">
        <v>336</v>
      </c>
      <c r="F3" s="4">
        <v>151472</v>
      </c>
      <c r="G3" s="11">
        <f>Tabelle1[[#This Row],[Gewinn]]/Tabelle1[[#This Row],[Zielgewinn]]</f>
        <v>0.92768300411957327</v>
      </c>
      <c r="H3" s="4"/>
      <c r="I3" s="10"/>
    </row>
    <row r="4" spans="1:9" x14ac:dyDescent="0.25">
      <c r="A4" t="s">
        <v>4</v>
      </c>
      <c r="B4" t="s">
        <v>22</v>
      </c>
      <c r="C4" s="3">
        <v>3752</v>
      </c>
      <c r="D4" s="4">
        <v>475089</v>
      </c>
      <c r="E4" s="3">
        <v>259</v>
      </c>
      <c r="F4" s="4">
        <v>506757</v>
      </c>
      <c r="G4" s="11">
        <f>Tabelle1[[#This Row],[Gewinn]]/Tabelle1[[#This Row],[Zielgewinn]]</f>
        <v>0.93750850999591517</v>
      </c>
      <c r="H4" s="4"/>
      <c r="I4" s="10"/>
    </row>
    <row r="5" spans="1:9" x14ac:dyDescent="0.25">
      <c r="A5" t="s">
        <v>5</v>
      </c>
      <c r="B5" t="s">
        <v>20</v>
      </c>
      <c r="C5" s="3">
        <v>3061</v>
      </c>
      <c r="D5" s="4">
        <v>787038</v>
      </c>
      <c r="E5" s="3">
        <v>192</v>
      </c>
      <c r="F5" s="4">
        <v>838074</v>
      </c>
      <c r="G5" s="11">
        <f>Tabelle1[[#This Row],[Gewinn]]/Tabelle1[[#This Row],[Zielgewinn]]</f>
        <v>0.93910322954774872</v>
      </c>
      <c r="H5" s="4"/>
      <c r="I5" s="10"/>
    </row>
    <row r="6" spans="1:9" x14ac:dyDescent="0.25">
      <c r="A6" t="s">
        <v>5</v>
      </c>
      <c r="B6" t="s">
        <v>21</v>
      </c>
      <c r="C6" s="3">
        <v>5569</v>
      </c>
      <c r="D6" s="4">
        <v>500068</v>
      </c>
      <c r="E6" s="3">
        <v>434</v>
      </c>
      <c r="F6" s="4">
        <v>538030</v>
      </c>
      <c r="G6" s="11">
        <f>Tabelle1[[#This Row],[Gewinn]]/Tabelle1[[#This Row],[Zielgewinn]]</f>
        <v>0.92944259613776181</v>
      </c>
      <c r="H6" s="4"/>
      <c r="I6" s="10"/>
    </row>
    <row r="7" spans="1:9" x14ac:dyDescent="0.25">
      <c r="A7" t="s">
        <v>5</v>
      </c>
      <c r="B7" t="s">
        <v>22</v>
      </c>
      <c r="C7" s="3">
        <v>9710</v>
      </c>
      <c r="D7" s="4">
        <v>957136</v>
      </c>
      <c r="E7" s="3">
        <v>204</v>
      </c>
      <c r="F7" s="4">
        <v>1014429</v>
      </c>
      <c r="G7" s="11">
        <f>Tabelle1[[#This Row],[Gewinn]]/Tabelle1[[#This Row],[Zielgewinn]]</f>
        <v>0.94352192218479558</v>
      </c>
      <c r="H7" s="4"/>
      <c r="I7" s="10"/>
    </row>
    <row r="8" spans="1:9" x14ac:dyDescent="0.25">
      <c r="A8" t="s">
        <v>6</v>
      </c>
      <c r="B8" t="s">
        <v>20</v>
      </c>
      <c r="C8" s="3">
        <v>7248</v>
      </c>
      <c r="D8" s="4">
        <v>234622</v>
      </c>
      <c r="E8" s="3">
        <v>131</v>
      </c>
      <c r="F8" s="4">
        <v>249431</v>
      </c>
      <c r="G8" s="11">
        <f>Tabelle1[[#This Row],[Gewinn]]/Tabelle1[[#This Row],[Zielgewinn]]</f>
        <v>0.94062887131110406</v>
      </c>
      <c r="H8" s="4"/>
      <c r="I8" s="10"/>
    </row>
    <row r="9" spans="1:9" x14ac:dyDescent="0.25">
      <c r="A9" t="s">
        <v>6</v>
      </c>
      <c r="B9" t="s">
        <v>21</v>
      </c>
      <c r="C9" s="3">
        <v>7952</v>
      </c>
      <c r="D9" s="4">
        <v>592937</v>
      </c>
      <c r="E9" s="3">
        <v>421</v>
      </c>
      <c r="F9" s="4">
        <v>629862</v>
      </c>
      <c r="G9" s="11">
        <f>Tabelle1[[#This Row],[Gewinn]]/Tabelle1[[#This Row],[Zielgewinn]]</f>
        <v>0.94137604745166403</v>
      </c>
      <c r="H9" s="4"/>
      <c r="I9" s="10"/>
    </row>
    <row r="10" spans="1:9" x14ac:dyDescent="0.25">
      <c r="A10" t="s">
        <v>6</v>
      </c>
      <c r="B10" t="s">
        <v>22</v>
      </c>
      <c r="C10" s="3">
        <v>12014</v>
      </c>
      <c r="D10" s="4">
        <v>395403</v>
      </c>
      <c r="E10" s="3">
        <v>318</v>
      </c>
      <c r="F10" s="4">
        <v>418442</v>
      </c>
      <c r="G10" s="11">
        <f>Tabelle1[[#This Row],[Gewinn]]/Tabelle1[[#This Row],[Zielgewinn]]</f>
        <v>0.94494099540677079</v>
      </c>
      <c r="H10" s="4"/>
      <c r="I10" s="10"/>
    </row>
    <row r="11" spans="1:9" x14ac:dyDescent="0.25">
      <c r="A11" t="s">
        <v>7</v>
      </c>
      <c r="B11" t="s">
        <v>20</v>
      </c>
      <c r="C11" s="3">
        <v>5041</v>
      </c>
      <c r="D11" s="4">
        <v>928069</v>
      </c>
      <c r="E11" s="3">
        <v>485</v>
      </c>
      <c r="F11" s="4">
        <v>987944</v>
      </c>
      <c r="G11" s="11">
        <f>Tabelle1[[#This Row],[Gewinn]]/Tabelle1[[#This Row],[Zielgewinn]]</f>
        <v>0.93939433814062334</v>
      </c>
      <c r="H11" s="4"/>
      <c r="I11" s="10"/>
    </row>
    <row r="12" spans="1:9" x14ac:dyDescent="0.25">
      <c r="A12" t="s">
        <v>7</v>
      </c>
      <c r="B12" t="s">
        <v>21</v>
      </c>
      <c r="C12" s="3">
        <v>2195</v>
      </c>
      <c r="D12" s="4">
        <v>168640</v>
      </c>
      <c r="E12" s="3">
        <v>194</v>
      </c>
      <c r="F12" s="4">
        <v>180185</v>
      </c>
      <c r="G12" s="11">
        <f>Tabelle1[[#This Row],[Gewinn]]/Tabelle1[[#This Row],[Zielgewinn]]</f>
        <v>0.93592696395371422</v>
      </c>
      <c r="H12" s="4"/>
      <c r="I12" s="10"/>
    </row>
    <row r="13" spans="1:9" x14ac:dyDescent="0.25">
      <c r="A13" t="s">
        <v>7</v>
      </c>
      <c r="B13" t="s">
        <v>22</v>
      </c>
      <c r="C13" s="3">
        <v>3278</v>
      </c>
      <c r="D13" s="4">
        <v>950714</v>
      </c>
      <c r="E13" s="3">
        <v>479</v>
      </c>
      <c r="F13" s="4">
        <v>1034831</v>
      </c>
      <c r="G13" s="11">
        <f>Tabelle1[[#This Row],[Gewinn]]/Tabelle1[[#This Row],[Zielgewinn]]</f>
        <v>0.91871426348843432</v>
      </c>
      <c r="H13" s="4"/>
      <c r="I13" s="10"/>
    </row>
    <row r="14" spans="1:9" x14ac:dyDescent="0.25">
      <c r="A14" t="s">
        <v>8</v>
      </c>
      <c r="B14" t="s">
        <v>20</v>
      </c>
      <c r="C14" s="3">
        <v>10924</v>
      </c>
      <c r="D14" s="4">
        <v>476142</v>
      </c>
      <c r="E14" s="3">
        <v>125</v>
      </c>
      <c r="F14" s="4">
        <v>518245</v>
      </c>
      <c r="G14" s="11">
        <f>Tabelle1[[#This Row],[Gewinn]]/Tabelle1[[#This Row],[Zielgewinn]]</f>
        <v>0.91875850225279554</v>
      </c>
      <c r="H14" s="4"/>
      <c r="I14" s="10"/>
    </row>
    <row r="15" spans="1:9" x14ac:dyDescent="0.25">
      <c r="A15" t="s">
        <v>8</v>
      </c>
      <c r="B15" t="s">
        <v>21</v>
      </c>
      <c r="C15" s="3">
        <v>1032</v>
      </c>
      <c r="D15" s="4">
        <v>533628</v>
      </c>
      <c r="E15" s="3">
        <v>350</v>
      </c>
      <c r="F15" s="4">
        <v>563518</v>
      </c>
      <c r="G15" s="11">
        <f>Tabelle1[[#This Row],[Gewinn]]/Tabelle1[[#This Row],[Zielgewinn]]</f>
        <v>0.94695821606408315</v>
      </c>
      <c r="H15" s="4"/>
      <c r="I15" s="10"/>
    </row>
    <row r="16" spans="1:9" x14ac:dyDescent="0.25">
      <c r="A16" t="s">
        <v>8</v>
      </c>
      <c r="B16" t="s">
        <v>22</v>
      </c>
      <c r="C16" s="3">
        <v>8107</v>
      </c>
      <c r="D16" s="4">
        <v>560867</v>
      </c>
      <c r="E16" s="3">
        <v>281</v>
      </c>
      <c r="F16" s="4">
        <v>591251</v>
      </c>
      <c r="G16" s="11">
        <f>Tabelle1[[#This Row],[Gewinn]]/Tabelle1[[#This Row],[Zielgewinn]]</f>
        <v>0.94861065774095943</v>
      </c>
      <c r="H16" s="4"/>
      <c r="I16" s="10"/>
    </row>
    <row r="17" spans="1:9" x14ac:dyDescent="0.25">
      <c r="A17" t="s">
        <v>9</v>
      </c>
      <c r="B17" t="s">
        <v>20</v>
      </c>
      <c r="C17" s="3">
        <v>5555</v>
      </c>
      <c r="D17" s="4">
        <v>982509</v>
      </c>
      <c r="E17" s="3">
        <v>187</v>
      </c>
      <c r="F17" s="4">
        <v>1042473</v>
      </c>
      <c r="G17" s="11">
        <f>Tabelle1[[#This Row],[Gewinn]]/Tabelle1[[#This Row],[Zielgewinn]]</f>
        <v>0.9424790857892722</v>
      </c>
      <c r="H17" s="4"/>
      <c r="I17" s="10"/>
    </row>
    <row r="18" spans="1:9" x14ac:dyDescent="0.25">
      <c r="A18" t="s">
        <v>9</v>
      </c>
      <c r="B18" t="s">
        <v>21</v>
      </c>
      <c r="C18" s="3">
        <v>5876</v>
      </c>
      <c r="D18" s="4">
        <v>755928</v>
      </c>
      <c r="E18" s="3">
        <v>198</v>
      </c>
      <c r="F18" s="4">
        <v>801697</v>
      </c>
      <c r="G18" s="11">
        <f>Tabelle1[[#This Row],[Gewinn]]/Tabelle1[[#This Row],[Zielgewinn]]</f>
        <v>0.94290985247543646</v>
      </c>
      <c r="H18" s="4"/>
      <c r="I18" s="10"/>
    </row>
    <row r="19" spans="1:9" x14ac:dyDescent="0.25">
      <c r="A19" t="s">
        <v>9</v>
      </c>
      <c r="B19" t="s">
        <v>22</v>
      </c>
      <c r="C19" s="3">
        <v>9192</v>
      </c>
      <c r="D19" s="4">
        <v>852262</v>
      </c>
      <c r="E19" s="3">
        <v>139</v>
      </c>
      <c r="F19" s="4">
        <v>911882</v>
      </c>
      <c r="G19" s="11">
        <f>Tabelle1[[#This Row],[Gewinn]]/Tabelle1[[#This Row],[Zielgewinn]]</f>
        <v>0.93461873356421121</v>
      </c>
      <c r="H19" s="4"/>
      <c r="I19" s="10"/>
    </row>
    <row r="20" spans="1:9" x14ac:dyDescent="0.25">
      <c r="A20" t="s">
        <v>10</v>
      </c>
      <c r="B20" t="s">
        <v>20</v>
      </c>
      <c r="C20" s="3">
        <v>1980</v>
      </c>
      <c r="D20" s="4">
        <v>627119</v>
      </c>
      <c r="E20" s="3">
        <v>325</v>
      </c>
      <c r="F20" s="4">
        <v>683377</v>
      </c>
      <c r="G20" s="11">
        <f>Tabelle1[[#This Row],[Gewinn]]/Tabelle1[[#This Row],[Zielgewinn]]</f>
        <v>0.91767648018590031</v>
      </c>
      <c r="H20" s="4"/>
      <c r="I20" s="10"/>
    </row>
    <row r="21" spans="1:9" x14ac:dyDescent="0.25">
      <c r="A21" t="s">
        <v>10</v>
      </c>
      <c r="B21" t="s">
        <v>21</v>
      </c>
      <c r="C21" s="3">
        <v>6429</v>
      </c>
      <c r="D21" s="4">
        <v>352650</v>
      </c>
      <c r="E21" s="3">
        <v>371</v>
      </c>
      <c r="F21" s="4">
        <v>383244</v>
      </c>
      <c r="G21" s="11">
        <f>Tabelle1[[#This Row],[Gewinn]]/Tabelle1[[#This Row],[Zielgewinn]]</f>
        <v>0.92017096158061185</v>
      </c>
      <c r="H21" s="4"/>
      <c r="I21" s="10"/>
    </row>
    <row r="22" spans="1:9" x14ac:dyDescent="0.25">
      <c r="A22" t="s">
        <v>10</v>
      </c>
      <c r="B22" t="s">
        <v>22</v>
      </c>
      <c r="C22" s="3">
        <v>4224</v>
      </c>
      <c r="D22" s="4">
        <v>448773</v>
      </c>
      <c r="E22" s="3">
        <v>181</v>
      </c>
      <c r="F22" s="4">
        <v>474556</v>
      </c>
      <c r="G22" s="11">
        <f>Tabelle1[[#This Row],[Gewinn]]/Tabelle1[[#This Row],[Zielgewinn]]</f>
        <v>0.94566921501361267</v>
      </c>
      <c r="H22" s="4"/>
      <c r="I22" s="10"/>
    </row>
    <row r="23" spans="1:9" x14ac:dyDescent="0.25">
      <c r="A23" t="s">
        <v>11</v>
      </c>
      <c r="B23" t="s">
        <v>20</v>
      </c>
      <c r="C23" s="3">
        <v>12308</v>
      </c>
      <c r="D23" s="4">
        <v>173063</v>
      </c>
      <c r="E23" s="3">
        <v>179</v>
      </c>
      <c r="F23" s="4">
        <v>184679</v>
      </c>
      <c r="G23" s="11">
        <f>Tabelle1[[#This Row],[Gewinn]]/Tabelle1[[#This Row],[Zielgewinn]]</f>
        <v>0.93710167371493236</v>
      </c>
      <c r="H23" s="4"/>
      <c r="I23" s="10"/>
    </row>
    <row r="24" spans="1:9" x14ac:dyDescent="0.25">
      <c r="A24" t="s">
        <v>11</v>
      </c>
      <c r="B24" t="s">
        <v>21</v>
      </c>
      <c r="C24" s="3">
        <v>7941</v>
      </c>
      <c r="D24" s="4">
        <v>216266</v>
      </c>
      <c r="E24" s="3">
        <v>166</v>
      </c>
      <c r="F24" s="4">
        <v>233456</v>
      </c>
      <c r="G24" s="11">
        <f>Tabelle1[[#This Row],[Gewinn]]/Tabelle1[[#This Row],[Zielgewinn]]</f>
        <v>0.92636728120074019</v>
      </c>
      <c r="H24" s="4"/>
      <c r="I24" s="10"/>
    </row>
    <row r="25" spans="1:9" x14ac:dyDescent="0.25">
      <c r="A25" t="s">
        <v>11</v>
      </c>
      <c r="B25" t="s">
        <v>22</v>
      </c>
      <c r="C25" s="3">
        <v>12143</v>
      </c>
      <c r="D25" s="4">
        <v>657388</v>
      </c>
      <c r="E25" s="3">
        <v>362</v>
      </c>
      <c r="F25" s="4">
        <v>704040</v>
      </c>
      <c r="G25" s="11">
        <f>Tabelle1[[#This Row],[Gewinn]]/Tabelle1[[#This Row],[Zielgewinn]]</f>
        <v>0.9337367195045736</v>
      </c>
      <c r="H25" s="4"/>
      <c r="I25" s="10"/>
    </row>
    <row r="26" spans="1:9" x14ac:dyDescent="0.25">
      <c r="A26" t="s">
        <v>12</v>
      </c>
      <c r="B26" t="s">
        <v>20</v>
      </c>
      <c r="C26" s="3">
        <v>9664</v>
      </c>
      <c r="D26" s="4">
        <v>987124</v>
      </c>
      <c r="E26" s="3">
        <v>395</v>
      </c>
      <c r="F26" s="4">
        <v>1044716</v>
      </c>
      <c r="G26" s="11">
        <f>Tabelle1[[#This Row],[Gewinn]]/Tabelle1[[#This Row],[Zielgewinn]]</f>
        <v>0.94487305640958885</v>
      </c>
      <c r="H26" s="4"/>
      <c r="I26" s="10"/>
    </row>
    <row r="27" spans="1:9" x14ac:dyDescent="0.25">
      <c r="A27" t="s">
        <v>12</v>
      </c>
      <c r="B27" t="s">
        <v>21</v>
      </c>
      <c r="C27" s="3">
        <v>1878</v>
      </c>
      <c r="D27" s="4">
        <v>443688</v>
      </c>
      <c r="E27" s="3">
        <v>205</v>
      </c>
      <c r="F27" s="4">
        <v>479826</v>
      </c>
      <c r="G27" s="11">
        <f>Tabelle1[[#This Row],[Gewinn]]/Tabelle1[[#This Row],[Zielgewinn]]</f>
        <v>0.92468519838441432</v>
      </c>
      <c r="H27" s="4"/>
      <c r="I27" s="10"/>
    </row>
    <row r="28" spans="1:9" x14ac:dyDescent="0.25">
      <c r="A28" t="s">
        <v>12</v>
      </c>
      <c r="B28" t="s">
        <v>22</v>
      </c>
      <c r="C28" s="3">
        <v>8303</v>
      </c>
      <c r="D28" s="4">
        <v>313050</v>
      </c>
      <c r="E28" s="3">
        <v>112</v>
      </c>
      <c r="F28" s="4">
        <v>338507</v>
      </c>
      <c r="G28" s="11">
        <f>Tabelle1[[#This Row],[Gewinn]]/Tabelle1[[#This Row],[Zielgewinn]]</f>
        <v>0.92479623759626828</v>
      </c>
      <c r="H28" s="4"/>
      <c r="I28" s="10"/>
    </row>
    <row r="29" spans="1:9" x14ac:dyDescent="0.25">
      <c r="A29" t="s">
        <v>13</v>
      </c>
      <c r="B29" t="s">
        <v>20</v>
      </c>
      <c r="C29" s="3">
        <v>5537</v>
      </c>
      <c r="D29" s="4">
        <v>455778</v>
      </c>
      <c r="E29" s="3">
        <v>377</v>
      </c>
      <c r="F29" s="4">
        <v>490928</v>
      </c>
      <c r="G29" s="11">
        <f>Tabelle1[[#This Row],[Gewinn]]/Tabelle1[[#This Row],[Zielgewinn]]</f>
        <v>0.9284009060391748</v>
      </c>
      <c r="H29" s="4"/>
      <c r="I29" s="10"/>
    </row>
    <row r="30" spans="1:9" x14ac:dyDescent="0.25">
      <c r="A30" t="s">
        <v>13</v>
      </c>
      <c r="B30" t="s">
        <v>21</v>
      </c>
      <c r="C30" s="3">
        <v>5258</v>
      </c>
      <c r="D30" s="4">
        <v>864003</v>
      </c>
      <c r="E30" s="3">
        <v>376</v>
      </c>
      <c r="F30" s="4">
        <v>924603</v>
      </c>
      <c r="G30" s="11">
        <f>Tabelle1[[#This Row],[Gewinn]]/Tabelle1[[#This Row],[Zielgewinn]]</f>
        <v>0.93445835672174982</v>
      </c>
      <c r="H30" s="4"/>
      <c r="I30" s="10"/>
    </row>
    <row r="31" spans="1:9" x14ac:dyDescent="0.25">
      <c r="A31" t="s">
        <v>13</v>
      </c>
      <c r="B31" t="s">
        <v>22</v>
      </c>
      <c r="C31" s="3">
        <v>5906</v>
      </c>
      <c r="D31" s="4">
        <v>555840</v>
      </c>
      <c r="E31" s="3">
        <v>123</v>
      </c>
      <c r="F31" s="4">
        <v>598084</v>
      </c>
      <c r="G31" s="11">
        <f>Tabelle1[[#This Row],[Gewinn]]/Tabelle1[[#This Row],[Zielgewinn]]</f>
        <v>0.92936778111435847</v>
      </c>
      <c r="H31" s="4"/>
      <c r="I31" s="10"/>
    </row>
    <row r="32" spans="1:9" x14ac:dyDescent="0.25">
      <c r="A32" t="s">
        <v>14</v>
      </c>
      <c r="B32" t="s">
        <v>20</v>
      </c>
      <c r="C32" s="3">
        <v>10963</v>
      </c>
      <c r="D32" s="4">
        <v>753432</v>
      </c>
      <c r="E32" s="3">
        <v>210</v>
      </c>
      <c r="F32" s="4">
        <v>792816</v>
      </c>
      <c r="G32" s="11">
        <f>Tabelle1[[#This Row],[Gewinn]]/Tabelle1[[#This Row],[Zielgewinn]]</f>
        <v>0.95032390870012717</v>
      </c>
      <c r="H32" s="4"/>
      <c r="I32" s="10"/>
    </row>
    <row r="33" spans="1:9" x14ac:dyDescent="0.25">
      <c r="A33" t="s">
        <v>14</v>
      </c>
      <c r="B33" t="s">
        <v>21</v>
      </c>
      <c r="C33" s="3">
        <v>3213</v>
      </c>
      <c r="D33" s="4">
        <v>670828</v>
      </c>
      <c r="E33" s="3">
        <v>179</v>
      </c>
      <c r="F33" s="4">
        <v>707683</v>
      </c>
      <c r="G33" s="11">
        <f>Tabelle1[[#This Row],[Gewinn]]/Tabelle1[[#This Row],[Zielgewinn]]</f>
        <v>0.94792159766449102</v>
      </c>
      <c r="H33" s="4"/>
      <c r="I33" s="10"/>
    </row>
    <row r="34" spans="1:9" x14ac:dyDescent="0.25">
      <c r="A34" t="s">
        <v>14</v>
      </c>
      <c r="B34" t="s">
        <v>22</v>
      </c>
      <c r="C34" s="3">
        <v>12311</v>
      </c>
      <c r="D34" s="4">
        <v>821840</v>
      </c>
      <c r="E34" s="3">
        <v>396</v>
      </c>
      <c r="F34" s="4">
        <v>872976</v>
      </c>
      <c r="G34" s="11">
        <f>Tabelle1[[#This Row],[Gewinn]]/Tabelle1[[#This Row],[Zielgewinn]]</f>
        <v>0.94142336100877921</v>
      </c>
      <c r="H34" s="4"/>
      <c r="I34" s="10"/>
    </row>
    <row r="35" spans="1:9" x14ac:dyDescent="0.25">
      <c r="A35" t="s">
        <v>15</v>
      </c>
      <c r="B35" t="s">
        <v>20</v>
      </c>
      <c r="C35" s="3">
        <v>7046</v>
      </c>
      <c r="D35" s="4">
        <v>160707</v>
      </c>
      <c r="E35" s="3">
        <v>134</v>
      </c>
      <c r="F35" s="4">
        <v>169588</v>
      </c>
      <c r="G35" s="11">
        <f>Tabelle1[[#This Row],[Gewinn]]/Tabelle1[[#This Row],[Zielgewinn]]</f>
        <v>0.94763190791801311</v>
      </c>
      <c r="H35" s="4"/>
      <c r="I35" s="10"/>
    </row>
    <row r="36" spans="1:9" x14ac:dyDescent="0.25">
      <c r="A36" t="s">
        <v>15</v>
      </c>
      <c r="B36" t="s">
        <v>21</v>
      </c>
      <c r="C36" s="3">
        <v>13660</v>
      </c>
      <c r="D36" s="4">
        <v>245001</v>
      </c>
      <c r="E36" s="3">
        <v>318</v>
      </c>
      <c r="F36" s="12">
        <v>265493</v>
      </c>
      <c r="G36" s="11">
        <f>Tabelle1[[#This Row],[Gewinn]]/Tabelle1[[#This Row],[Zielgewinn]]</f>
        <v>0.92281529079862745</v>
      </c>
    </row>
    <row r="37" spans="1:9" x14ac:dyDescent="0.25">
      <c r="A37" t="s">
        <v>15</v>
      </c>
      <c r="B37" t="s">
        <v>22</v>
      </c>
      <c r="C37" s="3">
        <v>11510</v>
      </c>
      <c r="D37" s="4">
        <v>801105</v>
      </c>
      <c r="E37" s="3">
        <v>383</v>
      </c>
      <c r="F37" s="12">
        <v>854385</v>
      </c>
      <c r="G37" s="11">
        <f>Tabelle1[[#This Row],[Gewinn]]/Tabelle1[[#This Row],[Zielgewinn]]</f>
        <v>0.93763935462350112</v>
      </c>
    </row>
  </sheetData>
  <phoneticPr fontId="3" type="noConversion"/>
  <pageMargins left="0.7" right="0.7" top="0.78740157499999996" bottom="0.78740157499999996"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449E5-6B14-4EAF-B523-2003D536B88F}">
  <dimension ref="A3:O20"/>
  <sheetViews>
    <sheetView topLeftCell="D1" workbookViewId="0">
      <selection activeCell="O5" sqref="O5"/>
    </sheetView>
  </sheetViews>
  <sheetFormatPr baseColWidth="10" defaultRowHeight="15" x14ac:dyDescent="0.25"/>
  <cols>
    <col min="1" max="3" width="22.7109375" bestFit="1" customWidth="1"/>
    <col min="7" max="7" width="22.7109375" bestFit="1" customWidth="1"/>
    <col min="8" max="8" width="19" bestFit="1" customWidth="1"/>
    <col min="10" max="10" width="22.7109375" bestFit="1" customWidth="1"/>
    <col min="11" max="11" width="20.140625" bestFit="1" customWidth="1"/>
    <col min="13" max="14" width="39.28515625" bestFit="1" customWidth="1"/>
  </cols>
  <sheetData>
    <row r="3" spans="1:15" x14ac:dyDescent="0.25">
      <c r="A3" t="s">
        <v>18</v>
      </c>
      <c r="B3" t="s">
        <v>26</v>
      </c>
      <c r="C3" t="s">
        <v>19</v>
      </c>
      <c r="G3" s="5" t="s">
        <v>17</v>
      </c>
      <c r="H3" t="s">
        <v>26</v>
      </c>
    </row>
    <row r="4" spans="1:15" x14ac:dyDescent="0.25">
      <c r="A4" s="3">
        <v>266111</v>
      </c>
      <c r="B4" s="8">
        <v>20327334</v>
      </c>
      <c r="C4" s="3">
        <v>9995</v>
      </c>
      <c r="G4" s="6" t="s">
        <v>21</v>
      </c>
      <c r="H4" s="8">
        <v>5484155</v>
      </c>
      <c r="J4" s="5" t="s">
        <v>17</v>
      </c>
      <c r="K4" t="s">
        <v>18</v>
      </c>
      <c r="M4" t="s">
        <v>27</v>
      </c>
    </row>
    <row r="5" spans="1:15" x14ac:dyDescent="0.25">
      <c r="G5" s="6" t="s">
        <v>20</v>
      </c>
      <c r="H5" s="8">
        <v>7053712</v>
      </c>
      <c r="J5" s="6" t="s">
        <v>4</v>
      </c>
      <c r="K5" s="7">
        <v>29083</v>
      </c>
      <c r="M5" s="9">
        <v>0.93602088870545841</v>
      </c>
      <c r="N5" s="9"/>
      <c r="O5" s="11">
        <f>GETPIVOTDATA("Prozentuale Zielerreichung",$M$4)</f>
        <v>0.93602088870545841</v>
      </c>
    </row>
    <row r="6" spans="1:15" x14ac:dyDescent="0.25">
      <c r="G6" s="6" t="s">
        <v>22</v>
      </c>
      <c r="H6" s="8">
        <v>7789467</v>
      </c>
      <c r="J6" s="6" t="s">
        <v>5</v>
      </c>
      <c r="K6" s="7">
        <v>18340</v>
      </c>
    </row>
    <row r="7" spans="1:15" x14ac:dyDescent="0.25">
      <c r="A7" s="5" t="s">
        <v>17</v>
      </c>
      <c r="B7" t="s">
        <v>19</v>
      </c>
      <c r="G7" s="6" t="s">
        <v>16</v>
      </c>
      <c r="H7" s="8">
        <v>20327334</v>
      </c>
      <c r="J7" s="6" t="s">
        <v>6</v>
      </c>
      <c r="K7" s="7">
        <v>27214</v>
      </c>
    </row>
    <row r="8" spans="1:15" x14ac:dyDescent="0.25">
      <c r="A8" s="6" t="s">
        <v>4</v>
      </c>
      <c r="B8" s="7">
        <v>1065</v>
      </c>
      <c r="J8" s="6" t="s">
        <v>7</v>
      </c>
      <c r="K8" s="7">
        <v>10514</v>
      </c>
    </row>
    <row r="9" spans="1:15" x14ac:dyDescent="0.25">
      <c r="A9" s="6" t="s">
        <v>5</v>
      </c>
      <c r="B9" s="7">
        <v>830</v>
      </c>
      <c r="J9" s="6" t="s">
        <v>8</v>
      </c>
      <c r="K9" s="7">
        <v>20063</v>
      </c>
    </row>
    <row r="10" spans="1:15" x14ac:dyDescent="0.25">
      <c r="A10" s="6" t="s">
        <v>6</v>
      </c>
      <c r="B10" s="7">
        <v>870</v>
      </c>
      <c r="J10" s="6" t="s">
        <v>9</v>
      </c>
      <c r="K10" s="7">
        <v>20623</v>
      </c>
    </row>
    <row r="11" spans="1:15" x14ac:dyDescent="0.25">
      <c r="A11" s="6" t="s">
        <v>7</v>
      </c>
      <c r="B11" s="7">
        <v>1158</v>
      </c>
      <c r="J11" s="6" t="s">
        <v>10</v>
      </c>
      <c r="K11" s="7">
        <v>12633</v>
      </c>
    </row>
    <row r="12" spans="1:15" x14ac:dyDescent="0.25">
      <c r="A12" s="6" t="s">
        <v>8</v>
      </c>
      <c r="B12" s="7">
        <v>756</v>
      </c>
      <c r="J12" s="6" t="s">
        <v>11</v>
      </c>
      <c r="K12" s="7">
        <v>32392</v>
      </c>
    </row>
    <row r="13" spans="1:15" x14ac:dyDescent="0.25">
      <c r="A13" s="6" t="s">
        <v>9</v>
      </c>
      <c r="B13" s="7">
        <v>524</v>
      </c>
      <c r="J13" s="6" t="s">
        <v>12</v>
      </c>
      <c r="K13" s="7">
        <v>19845</v>
      </c>
    </row>
    <row r="14" spans="1:15" x14ac:dyDescent="0.25">
      <c r="A14" s="6" t="s">
        <v>10</v>
      </c>
      <c r="B14" s="7">
        <v>877</v>
      </c>
      <c r="J14" s="6" t="s">
        <v>13</v>
      </c>
      <c r="K14" s="7">
        <v>16701</v>
      </c>
    </row>
    <row r="15" spans="1:15" x14ac:dyDescent="0.25">
      <c r="A15" s="6" t="s">
        <v>11</v>
      </c>
      <c r="B15" s="7">
        <v>707</v>
      </c>
      <c r="J15" s="6" t="s">
        <v>14</v>
      </c>
      <c r="K15" s="7">
        <v>26487</v>
      </c>
    </row>
    <row r="16" spans="1:15" x14ac:dyDescent="0.25">
      <c r="A16" s="6" t="s">
        <v>12</v>
      </c>
      <c r="B16" s="7">
        <v>712</v>
      </c>
      <c r="J16" s="6" t="s">
        <v>15</v>
      </c>
      <c r="K16" s="7">
        <v>32216</v>
      </c>
    </row>
    <row r="17" spans="1:11" x14ac:dyDescent="0.25">
      <c r="A17" s="6" t="s">
        <v>13</v>
      </c>
      <c r="B17" s="7">
        <v>876</v>
      </c>
      <c r="J17" s="6" t="s">
        <v>16</v>
      </c>
      <c r="K17" s="7">
        <v>266111</v>
      </c>
    </row>
    <row r="18" spans="1:11" x14ac:dyDescent="0.25">
      <c r="A18" s="6" t="s">
        <v>14</v>
      </c>
      <c r="B18" s="7">
        <v>785</v>
      </c>
    </row>
    <row r="19" spans="1:11" x14ac:dyDescent="0.25">
      <c r="A19" s="6" t="s">
        <v>15</v>
      </c>
      <c r="B19" s="7">
        <v>835</v>
      </c>
    </row>
    <row r="20" spans="1:11" x14ac:dyDescent="0.25">
      <c r="A20" s="6" t="s">
        <v>16</v>
      </c>
      <c r="B20" s="7">
        <v>9995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Dashboard</vt:lpstr>
      <vt:lpstr>Daten</vt:lpstr>
      <vt:lpstr>PIVOT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Mergenthaler, Maximilian</dc:creator>
  <cp:lastModifiedBy>Mergenthaler, Maximilian</cp:lastModifiedBy>
  <dcterms:created xsi:type="dcterms:W3CDTF">2024-05-11T11:20:33Z</dcterms:created>
  <dcterms:modified xsi:type="dcterms:W3CDTF">2024-05-11T13:13:24Z</dcterms:modified>
</cp:coreProperties>
</file>