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35 - Forecasting\"/>
    </mc:Choice>
  </mc:AlternateContent>
  <xr:revisionPtr revIDLastSave="0" documentId="13_ncr:1_{184A0507-4356-49B0-BCD0-A8B460D51406}" xr6:coauthVersionLast="47" xr6:coauthVersionMax="47" xr10:uidLastSave="{00000000-0000-0000-0000-000000000000}"/>
  <bookViews>
    <workbookView xWindow="-120" yWindow="-120" windowWidth="29040" windowHeight="15840" xr2:uid="{9C1A3D7A-7490-40CB-8753-99DD12AC7ECE}"/>
  </bookViews>
  <sheets>
    <sheet name="Tabelle3" sheetId="3" r:id="rId1"/>
    <sheet name="Quartalszahlen Peps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" l="1"/>
  <c r="C25" i="3"/>
  <c r="C26" i="3"/>
  <c r="C27" i="3"/>
  <c r="C21" i="3"/>
  <c r="C22" i="3"/>
  <c r="C24" i="3"/>
  <c r="C17" i="3"/>
  <c r="C18" i="3"/>
  <c r="C19" i="3"/>
  <c r="C20" i="3"/>
  <c r="D20" i="3"/>
  <c r="E20" i="3"/>
  <c r="E19" i="3"/>
  <c r="D19" i="3"/>
  <c r="E17" i="3"/>
  <c r="E27" i="3"/>
  <c r="D17" i="3"/>
  <c r="D27" i="3"/>
  <c r="E24" i="3"/>
  <c r="D26" i="3"/>
  <c r="D24" i="3"/>
  <c r="E26" i="3"/>
  <c r="D22" i="3"/>
  <c r="E25" i="3"/>
  <c r="E22" i="3"/>
  <c r="D25" i="3"/>
  <c r="D18" i="3"/>
  <c r="D21" i="3"/>
  <c r="D23" i="3"/>
  <c r="E18" i="3"/>
  <c r="E21" i="3"/>
  <c r="E23" i="3"/>
</calcChain>
</file>

<file path=xl/sharedStrings.xml><?xml version="1.0" encoding="utf-8"?>
<sst xmlns="http://schemas.openxmlformats.org/spreadsheetml/2006/main" count="8" uniqueCount="6">
  <si>
    <t>Stichtag</t>
  </si>
  <si>
    <t>Quartal</t>
  </si>
  <si>
    <t>Umsatz (in Mio.)</t>
  </si>
  <si>
    <t>Schätzer(Umsatz (in Mio.))</t>
  </si>
  <si>
    <t>Untere Konfidenzgrenze(Umsatz (in Mio.))</t>
  </si>
  <si>
    <t>Obere Konfidenzgrenze(Umsatz (in Mio.))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</si>
</sst>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7" formatCode="_-* #,##0\ &quot;€&quot;_-;\-* #,##0\ &quot;€&quot;_-;_-* &quot;-&quot;??\ &quot;€&quot;_-;_-@_-"/>
    <numFmt numFmtId="169" formatCode="[$-407]mmmm\ 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67" fontId="0" fillId="0" borderId="0" xfId="1" applyNumberFormat="1" applyFont="1"/>
    <xf numFmtId="167" fontId="0" fillId="0" borderId="0" xfId="0" applyNumberFormat="1"/>
    <xf numFmtId="169" fontId="0" fillId="0" borderId="0" xfId="0" applyNumberFormat="1"/>
  </cellXfs>
  <cellStyles count="2">
    <cellStyle name="Standard" xfId="0" builtinId="0"/>
    <cellStyle name="Währung" xfId="1" builtinId="4"/>
  </cellStyles>
  <dxfs count="4">
    <dxf>
      <numFmt numFmtId="167" formatCode="_-* #,##0\ &quot;€&quot;_-;\-* #,##0\ &quot;€&quot;_-;_-* &quot;-&quot;??\ &quot;€&quot;_-;_-@_-"/>
    </dxf>
    <dxf>
      <numFmt numFmtId="167" formatCode="_-* #,##0\ &quot;€&quot;_-;\-* #,##0\ &quot;€&quot;_-;_-* &quot;-&quot;??\ &quot;€&quot;_-;_-@_-"/>
    </dxf>
    <dxf>
      <numFmt numFmtId="167" formatCode="_-* #,##0\ &quot;€&quot;_-;\-* #,##0\ &quot;€&quot;_-;_-* &quot;-&quot;??\ &quot;€&quot;_-;_-@_-"/>
    </dxf>
    <dxf>
      <numFmt numFmtId="169" formatCode="[$-407]mmmm\ 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Tabelle3!$B$1</c:f>
              <c:strCache>
                <c:ptCount val="1"/>
                <c:pt idx="0">
                  <c:v>Umsatz (in Mio.)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Tabelle3!$B$2:$B$27</c:f>
              <c:numCache>
                <c:formatCode>_-* #,##0\ "€"_-;\-* #,##0\ "€"_-;_-* "-"??\ "€"_-;_-@_-</c:formatCode>
                <c:ptCount val="26"/>
                <c:pt idx="0">
                  <c:v>17188</c:v>
                </c:pt>
                <c:pt idx="1">
                  <c:v>20640</c:v>
                </c:pt>
                <c:pt idx="2">
                  <c:v>13881</c:v>
                </c:pt>
                <c:pt idx="3">
                  <c:v>15945</c:v>
                </c:pt>
                <c:pt idx="4">
                  <c:v>18091</c:v>
                </c:pt>
                <c:pt idx="5">
                  <c:v>22455</c:v>
                </c:pt>
                <c:pt idx="6">
                  <c:v>14820</c:v>
                </c:pt>
                <c:pt idx="7">
                  <c:v>19217</c:v>
                </c:pt>
                <c:pt idx="8">
                  <c:v>20189</c:v>
                </c:pt>
                <c:pt idx="9">
                  <c:v>25248</c:v>
                </c:pt>
                <c:pt idx="10">
                  <c:v>16200</c:v>
                </c:pt>
                <c:pt idx="11">
                  <c:v>20225</c:v>
                </c:pt>
                <c:pt idx="12">
                  <c:v>21971</c:v>
                </c:pt>
                <c:pt idx="13">
                  <c:v>27996</c:v>
                </c:pt>
                <c:pt idx="14">
                  <c:v>17846</c:v>
                </c:pt>
                <c:pt idx="15">
                  <c:v>22322</c:v>
                </c:pt>
                <c:pt idx="16">
                  <c:v>23453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9-48E0-80C8-D9946C00889D}"/>
            </c:ext>
          </c:extLst>
        </c:ser>
        <c:ser>
          <c:idx val="1"/>
          <c:order val="1"/>
          <c:tx>
            <c:strRef>
              <c:f>Tabelle3!$C$1</c:f>
              <c:strCache>
                <c:ptCount val="1"/>
                <c:pt idx="0">
                  <c:v>Schätzer(Umsatz (in Mio.))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Tabelle3!$A$2:$A$27</c:f>
              <c:numCache>
                <c:formatCode>[$-407]mmmm\ yy;@</c:formatCode>
                <c:ptCount val="26"/>
                <c:pt idx="0">
                  <c:v>43709</c:v>
                </c:pt>
                <c:pt idx="1">
                  <c:v>43800</c:v>
                </c:pt>
                <c:pt idx="2">
                  <c:v>43891</c:v>
                </c:pt>
                <c:pt idx="3">
                  <c:v>43983</c:v>
                </c:pt>
                <c:pt idx="4">
                  <c:v>44075</c:v>
                </c:pt>
                <c:pt idx="5">
                  <c:v>44195</c:v>
                </c:pt>
                <c:pt idx="6">
                  <c:v>44256</c:v>
                </c:pt>
                <c:pt idx="7">
                  <c:v>44377</c:v>
                </c:pt>
                <c:pt idx="8">
                  <c:v>44469</c:v>
                </c:pt>
                <c:pt idx="9">
                  <c:v>44561</c:v>
                </c:pt>
                <c:pt idx="10">
                  <c:v>44621</c:v>
                </c:pt>
                <c:pt idx="11">
                  <c:v>44742</c:v>
                </c:pt>
                <c:pt idx="12">
                  <c:v>44834</c:v>
                </c:pt>
                <c:pt idx="13">
                  <c:v>44925</c:v>
                </c:pt>
                <c:pt idx="14">
                  <c:v>44986</c:v>
                </c:pt>
                <c:pt idx="15">
                  <c:v>45107</c:v>
                </c:pt>
                <c:pt idx="16">
                  <c:v>45199</c:v>
                </c:pt>
                <c:pt idx="17">
                  <c:v>45261</c:v>
                </c:pt>
                <c:pt idx="18">
                  <c:v>45352</c:v>
                </c:pt>
                <c:pt idx="19">
                  <c:v>45444</c:v>
                </c:pt>
                <c:pt idx="20">
                  <c:v>45536</c:v>
                </c:pt>
                <c:pt idx="21">
                  <c:v>45627</c:v>
                </c:pt>
                <c:pt idx="22">
                  <c:v>45717</c:v>
                </c:pt>
                <c:pt idx="23">
                  <c:v>45809</c:v>
                </c:pt>
                <c:pt idx="24">
                  <c:v>45901</c:v>
                </c:pt>
                <c:pt idx="25">
                  <c:v>45992</c:v>
                </c:pt>
              </c:numCache>
            </c:numRef>
          </c:cat>
          <c:val>
            <c:numRef>
              <c:f>Tabelle3!$C$2:$C$27</c:f>
              <c:numCache>
                <c:formatCode>General</c:formatCode>
                <c:ptCount val="26"/>
                <c:pt idx="14" formatCode="_-* #,##0\ &quot;€&quot;_-;\-* #,##0\ &quot;€&quot;_-;_-* &quot;-&quot;??\ &quot;€&quot;_-;_-@_-">
                  <c:v>17846</c:v>
                </c:pt>
                <c:pt idx="15" formatCode="_-* #,##0\ &quot;€&quot;_-;\-* #,##0\ &quot;€&quot;_-;_-* &quot;-&quot;??\ &quot;€&quot;_-;_-@_-">
                  <c:v>22445.171461076028</c:v>
                </c:pt>
                <c:pt idx="16" formatCode="_-* #,##0\ &quot;€&quot;_-;\-* #,##0\ &quot;€&quot;_-;_-* &quot;-&quot;??\ &quot;€&quot;_-;_-@_-">
                  <c:v>24948.90688879574</c:v>
                </c:pt>
                <c:pt idx="17" formatCode="_-* #,##0\ &quot;€&quot;_-;\-* #,##0\ &quot;€&quot;_-;_-* &quot;-&quot;??\ &quot;€&quot;_-;_-@_-">
                  <c:v>27853.211828849118</c:v>
                </c:pt>
                <c:pt idx="18" formatCode="_-* #,##0\ &quot;€&quot;_-;\-* #,##0\ &quot;€&quot;_-;_-* &quot;-&quot;??\ &quot;€&quot;_-;_-@_-">
                  <c:v>20671.751655412983</c:v>
                </c:pt>
                <c:pt idx="19" formatCode="_-* #,##0\ &quot;€&quot;_-;\-* #,##0\ &quot;€&quot;_-;_-* &quot;-&quot;??\ &quot;€&quot;_-;_-@_-">
                  <c:v>23723.72168504119</c:v>
                </c:pt>
                <c:pt idx="20" formatCode="_-* #,##0\ &quot;€&quot;_-;\-* #,##0\ &quot;€&quot;_-;_-* &quot;-&quot;??\ &quot;€&quot;_-;_-@_-">
                  <c:v>25396.17977506957</c:v>
                </c:pt>
                <c:pt idx="21" formatCode="_-* #,##0\ &quot;€&quot;_-;\-* #,##0\ &quot;€&quot;_-;_-* &quot;-&quot;??\ &quot;€&quot;_-;_-@_-">
                  <c:v>29658.94992901888</c:v>
                </c:pt>
                <c:pt idx="22" formatCode="_-* #,##0\ &quot;€&quot;_-;\-* #,##0\ &quot;€&quot;_-;_-* &quot;-&quot;??\ &quot;€&quot;_-;_-@_-">
                  <c:v>22477.489755582741</c:v>
                </c:pt>
                <c:pt idx="23" formatCode="_-* #,##0\ &quot;€&quot;_-;\-* #,##0\ &quot;€&quot;_-;_-* &quot;-&quot;??\ &quot;€&quot;_-;_-@_-">
                  <c:v>25529.459785210951</c:v>
                </c:pt>
                <c:pt idx="24" formatCode="_-* #,##0\ &quot;€&quot;_-;\-* #,##0\ &quot;€&quot;_-;_-* &quot;-&quot;??\ &quot;€&quot;_-;_-@_-">
                  <c:v>27201.917875239327</c:v>
                </c:pt>
                <c:pt idx="25" formatCode="_-* #,##0\ &quot;€&quot;_-;\-* #,##0\ &quot;€&quot;_-;_-* &quot;-&quot;??\ &quot;€&quot;_-;_-@_-">
                  <c:v>31464.688029188637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9-48E0-80C8-D9946C00889D}"/>
            </c:ext>
          </c:extLst>
        </c:ser>
        <c:ser>
          <c:idx val="2"/>
          <c:order val="2"/>
          <c:tx>
            <c:strRef>
              <c:f>Tabelle3!$D$1</c:f>
              <c:strCache>
                <c:ptCount val="1"/>
                <c:pt idx="0">
                  <c:v>Untere Konfidenzgrenze(Umsatz (in Mio.))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Tabelle3!$A$2:$A$27</c:f>
              <c:numCache>
                <c:formatCode>[$-407]mmmm\ yy;@</c:formatCode>
                <c:ptCount val="26"/>
                <c:pt idx="0">
                  <c:v>43709</c:v>
                </c:pt>
                <c:pt idx="1">
                  <c:v>43800</c:v>
                </c:pt>
                <c:pt idx="2">
                  <c:v>43891</c:v>
                </c:pt>
                <c:pt idx="3">
                  <c:v>43983</c:v>
                </c:pt>
                <c:pt idx="4">
                  <c:v>44075</c:v>
                </c:pt>
                <c:pt idx="5">
                  <c:v>44195</c:v>
                </c:pt>
                <c:pt idx="6">
                  <c:v>44256</c:v>
                </c:pt>
                <c:pt idx="7">
                  <c:v>44377</c:v>
                </c:pt>
                <c:pt idx="8">
                  <c:v>44469</c:v>
                </c:pt>
                <c:pt idx="9">
                  <c:v>44561</c:v>
                </c:pt>
                <c:pt idx="10">
                  <c:v>44621</c:v>
                </c:pt>
                <c:pt idx="11">
                  <c:v>44742</c:v>
                </c:pt>
                <c:pt idx="12">
                  <c:v>44834</c:v>
                </c:pt>
                <c:pt idx="13">
                  <c:v>44925</c:v>
                </c:pt>
                <c:pt idx="14">
                  <c:v>44986</c:v>
                </c:pt>
                <c:pt idx="15">
                  <c:v>45107</c:v>
                </c:pt>
                <c:pt idx="16">
                  <c:v>45199</c:v>
                </c:pt>
                <c:pt idx="17">
                  <c:v>45261</c:v>
                </c:pt>
                <c:pt idx="18">
                  <c:v>45352</c:v>
                </c:pt>
                <c:pt idx="19">
                  <c:v>45444</c:v>
                </c:pt>
                <c:pt idx="20">
                  <c:v>45536</c:v>
                </c:pt>
                <c:pt idx="21">
                  <c:v>45627</c:v>
                </c:pt>
                <c:pt idx="22">
                  <c:v>45717</c:v>
                </c:pt>
                <c:pt idx="23">
                  <c:v>45809</c:v>
                </c:pt>
                <c:pt idx="24">
                  <c:v>45901</c:v>
                </c:pt>
                <c:pt idx="25">
                  <c:v>45992</c:v>
                </c:pt>
              </c:numCache>
            </c:numRef>
          </c:cat>
          <c:val>
            <c:numRef>
              <c:f>Tabelle3!$D$2:$D$27</c:f>
              <c:numCache>
                <c:formatCode>General</c:formatCode>
                <c:ptCount val="26"/>
                <c:pt idx="14" formatCode="_-* #,##0\ &quot;€&quot;_-;\-* #,##0\ &quot;€&quot;_-;_-* &quot;-&quot;??\ &quot;€&quot;_-;_-@_-">
                  <c:v>17846</c:v>
                </c:pt>
                <c:pt idx="15" formatCode="_-* #,##0\ &quot;€&quot;_-;\-* #,##0\ &quot;€&quot;_-;_-* &quot;-&quot;??\ &quot;€&quot;_-;_-@_-">
                  <c:v>20501.865759633747</c:v>
                </c:pt>
                <c:pt idx="16" formatCode="_-* #,##0\ &quot;€&quot;_-;\-* #,##0\ &quot;€&quot;_-;_-* &quot;-&quot;??\ &quot;€&quot;_-;_-@_-">
                  <c:v>22789.68144980877</c:v>
                </c:pt>
                <c:pt idx="17" formatCode="_-* #,##0\ &quot;€&quot;_-;\-* #,##0\ &quot;€&quot;_-;_-* &quot;-&quot;??\ &quot;€&quot;_-;_-@_-">
                  <c:v>25558.581165850424</c:v>
                </c:pt>
                <c:pt idx="18" formatCode="_-* #,##0\ &quot;€&quot;_-;\-* #,##0\ &quot;€&quot;_-;_-* &quot;-&quot;??\ &quot;€&quot;_-;_-@_-">
                  <c:v>18191.023551146638</c:v>
                </c:pt>
                <c:pt idx="19" formatCode="_-* #,##0\ &quot;€&quot;_-;\-* #,##0\ &quot;€&quot;_-;_-* &quot;-&quot;??\ &quot;€&quot;_-;_-@_-">
                  <c:v>21068.583082019475</c:v>
                </c:pt>
                <c:pt idx="20" formatCode="_-* #,##0\ &quot;€&quot;_-;\-* #,##0\ &quot;€&quot;_-;_-* &quot;-&quot;??\ &quot;€&quot;_-;_-@_-">
                  <c:v>22577.401657654988</c:v>
                </c:pt>
                <c:pt idx="21" formatCode="_-* #,##0\ &quot;€&quot;_-;\-* #,##0\ &quot;€&quot;_-;_-* &quot;-&quot;??\ &quot;€&quot;_-;_-@_-">
                  <c:v>26684.928550838136</c:v>
                </c:pt>
                <c:pt idx="22" formatCode="_-* #,##0\ &quot;€&quot;_-;\-* #,##0\ &quot;€&quot;_-;_-* &quot;-&quot;??\ &quot;€&quot;_-;_-@_-">
                  <c:v>19355.367521221287</c:v>
                </c:pt>
                <c:pt idx="23" formatCode="_-* #,##0\ &quot;€&quot;_-;\-* #,##0\ &quot;€&quot;_-;_-* &quot;-&quot;??\ &quot;€&quot;_-;_-@_-">
                  <c:v>22264.859604883532</c:v>
                </c:pt>
                <c:pt idx="24" formatCode="_-* #,##0\ &quot;€&quot;_-;\-* #,##0\ &quot;€&quot;_-;_-* &quot;-&quot;??\ &quot;€&quot;_-;_-@_-">
                  <c:v>23800.803142024135</c:v>
                </c:pt>
                <c:pt idx="25" formatCode="_-* #,##0\ &quot;€&quot;_-;\-* #,##0\ &quot;€&quot;_-;_-* &quot;-&quot;??\ &quot;€&quot;_-;_-@_-">
                  <c:v>27931.825094327251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39-48E0-80C8-D9946C00889D}"/>
            </c:ext>
          </c:extLst>
        </c:ser>
        <c:ser>
          <c:idx val="3"/>
          <c:order val="3"/>
          <c:tx>
            <c:strRef>
              <c:f>Tabelle3!$E$1</c:f>
              <c:strCache>
                <c:ptCount val="1"/>
                <c:pt idx="0">
                  <c:v>Obere Konfidenzgrenze(Umsatz (in Mio.))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Tabelle3!$A$2:$A$27</c:f>
              <c:numCache>
                <c:formatCode>[$-407]mmmm\ yy;@</c:formatCode>
                <c:ptCount val="26"/>
                <c:pt idx="0">
                  <c:v>43709</c:v>
                </c:pt>
                <c:pt idx="1">
                  <c:v>43800</c:v>
                </c:pt>
                <c:pt idx="2">
                  <c:v>43891</c:v>
                </c:pt>
                <c:pt idx="3">
                  <c:v>43983</c:v>
                </c:pt>
                <c:pt idx="4">
                  <c:v>44075</c:v>
                </c:pt>
                <c:pt idx="5">
                  <c:v>44195</c:v>
                </c:pt>
                <c:pt idx="6">
                  <c:v>44256</c:v>
                </c:pt>
                <c:pt idx="7">
                  <c:v>44377</c:v>
                </c:pt>
                <c:pt idx="8">
                  <c:v>44469</c:v>
                </c:pt>
                <c:pt idx="9">
                  <c:v>44561</c:v>
                </c:pt>
                <c:pt idx="10">
                  <c:v>44621</c:v>
                </c:pt>
                <c:pt idx="11">
                  <c:v>44742</c:v>
                </c:pt>
                <c:pt idx="12">
                  <c:v>44834</c:v>
                </c:pt>
                <c:pt idx="13">
                  <c:v>44925</c:v>
                </c:pt>
                <c:pt idx="14">
                  <c:v>44986</c:v>
                </c:pt>
                <c:pt idx="15">
                  <c:v>45107</c:v>
                </c:pt>
                <c:pt idx="16">
                  <c:v>45199</c:v>
                </c:pt>
                <c:pt idx="17">
                  <c:v>45261</c:v>
                </c:pt>
                <c:pt idx="18">
                  <c:v>45352</c:v>
                </c:pt>
                <c:pt idx="19">
                  <c:v>45444</c:v>
                </c:pt>
                <c:pt idx="20">
                  <c:v>45536</c:v>
                </c:pt>
                <c:pt idx="21">
                  <c:v>45627</c:v>
                </c:pt>
                <c:pt idx="22">
                  <c:v>45717</c:v>
                </c:pt>
                <c:pt idx="23">
                  <c:v>45809</c:v>
                </c:pt>
                <c:pt idx="24">
                  <c:v>45901</c:v>
                </c:pt>
                <c:pt idx="25">
                  <c:v>45992</c:v>
                </c:pt>
              </c:numCache>
            </c:numRef>
          </c:cat>
          <c:val>
            <c:numRef>
              <c:f>Tabelle3!$E$2:$E$27</c:f>
              <c:numCache>
                <c:formatCode>General</c:formatCode>
                <c:ptCount val="26"/>
                <c:pt idx="14" formatCode="_-* #,##0\ &quot;€&quot;_-;\-* #,##0\ &quot;€&quot;_-;_-* &quot;-&quot;??\ &quot;€&quot;_-;_-@_-">
                  <c:v>17846</c:v>
                </c:pt>
                <c:pt idx="15" formatCode="_-* #,##0\ &quot;€&quot;_-;\-* #,##0\ &quot;€&quot;_-;_-* &quot;-&quot;??\ &quot;€&quot;_-;_-@_-">
                  <c:v>24388.477162518309</c:v>
                </c:pt>
                <c:pt idx="16" formatCode="_-* #,##0\ &quot;€&quot;_-;\-* #,##0\ &quot;€&quot;_-;_-* &quot;-&quot;??\ &quot;€&quot;_-;_-@_-">
                  <c:v>27108.13232778271</c:v>
                </c:pt>
                <c:pt idx="17" formatCode="_-* #,##0\ &quot;€&quot;_-;\-* #,##0\ &quot;€&quot;_-;_-* &quot;-&quot;??\ &quot;€&quot;_-;_-@_-">
                  <c:v>30147.842491847812</c:v>
                </c:pt>
                <c:pt idx="18" formatCode="_-* #,##0\ &quot;€&quot;_-;\-* #,##0\ &quot;€&quot;_-;_-* &quot;-&quot;??\ &quot;€&quot;_-;_-@_-">
                  <c:v>23152.479759679329</c:v>
                </c:pt>
                <c:pt idx="19" formatCode="_-* #,##0\ &quot;€&quot;_-;\-* #,##0\ &quot;€&quot;_-;_-* &quot;-&quot;??\ &quot;€&quot;_-;_-@_-">
                  <c:v>26378.860288062904</c:v>
                </c:pt>
                <c:pt idx="20" formatCode="_-* #,##0\ &quot;€&quot;_-;\-* #,##0\ &quot;€&quot;_-;_-* &quot;-&quot;??\ &quot;€&quot;_-;_-@_-">
                  <c:v>28214.957892484152</c:v>
                </c:pt>
                <c:pt idx="21" formatCode="_-* #,##0\ &quot;€&quot;_-;\-* #,##0\ &quot;€&quot;_-;_-* &quot;-&quot;??\ &quot;€&quot;_-;_-@_-">
                  <c:v>32632.971307199623</c:v>
                </c:pt>
                <c:pt idx="22" formatCode="_-* #,##0\ &quot;€&quot;_-;\-* #,##0\ &quot;€&quot;_-;_-* &quot;-&quot;??\ &quot;€&quot;_-;_-@_-">
                  <c:v>25599.611989944195</c:v>
                </c:pt>
                <c:pt idx="23" formatCode="_-* #,##0\ &quot;€&quot;_-;\-* #,##0\ &quot;€&quot;_-;_-* &quot;-&quot;??\ &quot;€&quot;_-;_-@_-">
                  <c:v>28794.05996553837</c:v>
                </c:pt>
                <c:pt idx="24" formatCode="_-* #,##0\ &quot;€&quot;_-;\-* #,##0\ &quot;€&quot;_-;_-* &quot;-&quot;??\ &quot;€&quot;_-;_-@_-">
                  <c:v>30603.03260845452</c:v>
                </c:pt>
                <c:pt idx="25" formatCode="_-* #,##0\ &quot;€&quot;_-;\-* #,##0\ &quot;€&quot;_-;_-* &quot;-&quot;??\ &quot;€&quot;_-;_-@_-">
                  <c:v>34997.550964050024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39-48E0-80C8-D9946C008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2862496"/>
        <c:axId val="1063298688"/>
      </c:lineChart>
      <c:catAx>
        <c:axId val="972862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63298688"/>
        <c:crosses val="autoZero"/>
        <c:auto val="1"/>
        <c:lblAlgn val="ctr"/>
        <c:lblOffset val="100"/>
        <c:noMultiLvlLbl val="0"/>
      </c:catAx>
      <c:valAx>
        <c:axId val="10632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&quot;€&quot;_-;\-* #,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7286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14286</xdr:rowOff>
    </xdr:from>
    <xdr:to>
      <xdr:col>9</xdr:col>
      <xdr:colOff>304800</xdr:colOff>
      <xdr:row>31</xdr:row>
      <xdr:rowOff>57149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FC0BD2A-DAF1-D8ED-B8D3-ED41B36C5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7D52E5-C80D-4746-BF30-A3CE94D7C385}" name="Tabelle2" displayName="Tabelle2" ref="A1:E27" totalsRowShown="0">
  <autoFilter ref="A1:E27" xr:uid="{DB7D52E5-C80D-4746-BF30-A3CE94D7C385}"/>
  <tableColumns count="5">
    <tableColumn id="1" xr3:uid="{7B8A0868-246B-45B6-8C19-40C9F3AE8E7B}" name="Stichtag" dataDxfId="3"/>
    <tableColumn id="2" xr3:uid="{91C1A473-F4F7-41A0-90D5-3330313028E5}" name="Umsatz (in Mio.)"/>
    <tableColumn id="3" xr3:uid="{1E1AE6A4-78B7-43EE-8CA7-A214FCB2E880}" name="Schätzer(Umsatz (in Mio.))" dataDxfId="2">
      <calculatedColumnFormula>_xlfn.FORECAST.ETS(A2,$B$2:$B$16,$A$2:$A$16,4,1)</calculatedColumnFormula>
    </tableColumn>
    <tableColumn id="4" xr3:uid="{94033223-85C7-469C-B2C4-9A51C1406E35}" name="Untere Konfidenzgrenze(Umsatz (in Mio.))" dataDxfId="1">
      <calculatedColumnFormula>C2-_xlfn.FORECAST.ETS.CONFINT(A2,$B$2:$B$16,$A$2:$A$16,0.95,4,1)</calculatedColumnFormula>
    </tableColumn>
    <tableColumn id="5" xr3:uid="{19204652-1855-4BFF-8419-A9293F3D4242}" name="Obere Konfidenzgrenze(Umsatz (in Mio.))" dataDxfId="0">
      <calculatedColumnFormula>C2+_xlfn.FORECAST.ETS.CONFINT(A2,$B$2:$B$16,$A$2:$A$16,0.95,4,1)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CA6E-238D-444C-B067-73FFB0E467CD}">
  <dimension ref="A1:E27"/>
  <sheetViews>
    <sheetView tabSelected="1" workbookViewId="0">
      <selection activeCell="C19" sqref="C19"/>
    </sheetView>
  </sheetViews>
  <sheetFormatPr baseColWidth="10" defaultRowHeight="15" x14ac:dyDescent="0.25"/>
  <cols>
    <col min="1" max="1" width="13.28515625" bestFit="1" customWidth="1"/>
    <col min="2" max="2" width="17.85546875" customWidth="1"/>
    <col min="3" max="3" width="26.7109375" customWidth="1"/>
    <col min="4" max="4" width="41" customWidth="1"/>
    <col min="5" max="5" width="40.28515625" customWidth="1"/>
  </cols>
  <sheetData>
    <row r="1" spans="1:5" x14ac:dyDescent="0.25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25">
      <c r="A2" s="3">
        <v>43709</v>
      </c>
      <c r="B2" s="2">
        <v>17188</v>
      </c>
    </row>
    <row r="3" spans="1:5" x14ac:dyDescent="0.25">
      <c r="A3" s="3">
        <v>43800</v>
      </c>
      <c r="B3" s="2">
        <v>20640</v>
      </c>
    </row>
    <row r="4" spans="1:5" x14ac:dyDescent="0.25">
      <c r="A4" s="3">
        <v>43891</v>
      </c>
      <c r="B4" s="2">
        <v>13881</v>
      </c>
    </row>
    <row r="5" spans="1:5" x14ac:dyDescent="0.25">
      <c r="A5" s="3">
        <v>43983</v>
      </c>
      <c r="B5" s="2">
        <v>15945</v>
      </c>
    </row>
    <row r="6" spans="1:5" x14ac:dyDescent="0.25">
      <c r="A6" s="3">
        <v>44075</v>
      </c>
      <c r="B6" s="2">
        <v>18091</v>
      </c>
    </row>
    <row r="7" spans="1:5" x14ac:dyDescent="0.25">
      <c r="A7" s="3">
        <v>44195</v>
      </c>
      <c r="B7" s="2">
        <v>22455</v>
      </c>
    </row>
    <row r="8" spans="1:5" x14ac:dyDescent="0.25">
      <c r="A8" s="3">
        <v>44256</v>
      </c>
      <c r="B8" s="2">
        <v>14820</v>
      </c>
    </row>
    <row r="9" spans="1:5" x14ac:dyDescent="0.25">
      <c r="A9" s="3">
        <v>44377</v>
      </c>
      <c r="B9" s="2">
        <v>19217</v>
      </c>
    </row>
    <row r="10" spans="1:5" x14ac:dyDescent="0.25">
      <c r="A10" s="3">
        <v>44469</v>
      </c>
      <c r="B10" s="2">
        <v>20189</v>
      </c>
    </row>
    <row r="11" spans="1:5" x14ac:dyDescent="0.25">
      <c r="A11" s="3">
        <v>44561</v>
      </c>
      <c r="B11" s="2">
        <v>25248</v>
      </c>
    </row>
    <row r="12" spans="1:5" x14ac:dyDescent="0.25">
      <c r="A12" s="3">
        <v>44621</v>
      </c>
      <c r="B12" s="2">
        <v>16200</v>
      </c>
    </row>
    <row r="13" spans="1:5" x14ac:dyDescent="0.25">
      <c r="A13" s="3">
        <v>44742</v>
      </c>
      <c r="B13" s="2">
        <v>20225</v>
      </c>
    </row>
    <row r="14" spans="1:5" x14ac:dyDescent="0.25">
      <c r="A14" s="3">
        <v>44834</v>
      </c>
      <c r="B14" s="2">
        <v>21971</v>
      </c>
    </row>
    <row r="15" spans="1:5" x14ac:dyDescent="0.25">
      <c r="A15" s="3">
        <v>44925</v>
      </c>
      <c r="B15" s="2">
        <v>27996</v>
      </c>
    </row>
    <row r="16" spans="1:5" x14ac:dyDescent="0.25">
      <c r="A16" s="3">
        <v>44986</v>
      </c>
      <c r="B16" s="2">
        <v>17846</v>
      </c>
      <c r="C16" s="2">
        <v>17846</v>
      </c>
      <c r="D16" s="2">
        <v>17846</v>
      </c>
      <c r="E16" s="2">
        <v>17846</v>
      </c>
    </row>
    <row r="17" spans="1:5" x14ac:dyDescent="0.25">
      <c r="A17" s="3">
        <v>45107</v>
      </c>
      <c r="B17" s="2">
        <v>22322</v>
      </c>
      <c r="C17" s="2">
        <f>_xlfn.FORECAST.ETS(A17,$B$2:$B$16,$A$2:$A$16,4,1)</f>
        <v>22445.171461076028</v>
      </c>
      <c r="D17" s="2">
        <f>C17-_xlfn.FORECAST.ETS.CONFINT(A17,$B$2:$B$16,$A$2:$A$16,0.95,4,1)</f>
        <v>20501.865759633747</v>
      </c>
      <c r="E17" s="2">
        <f>C17+_xlfn.FORECAST.ETS.CONFINT(A17,$B$2:$B$16,$A$2:$A$16,0.95,4,1)</f>
        <v>24388.477162518309</v>
      </c>
    </row>
    <row r="18" spans="1:5" x14ac:dyDescent="0.25">
      <c r="A18" s="3">
        <v>45199</v>
      </c>
      <c r="B18" s="2">
        <v>23453</v>
      </c>
      <c r="C18" s="2">
        <f>_xlfn.FORECAST.ETS(A18,$B$2:$B$16,$A$2:$A$16,4,1)</f>
        <v>24948.90688879574</v>
      </c>
      <c r="D18" s="2">
        <f>C18-_xlfn.FORECAST.ETS.CONFINT(A18,$B$2:$B$16,$A$2:$A$16,0.95,4,1)</f>
        <v>22789.68144980877</v>
      </c>
      <c r="E18" s="2">
        <f>C18+_xlfn.FORECAST.ETS.CONFINT(A18,$B$2:$B$16,$A$2:$A$16,0.95,4,1)</f>
        <v>27108.13232778271</v>
      </c>
    </row>
    <row r="19" spans="1:5" x14ac:dyDescent="0.25">
      <c r="A19" s="3">
        <v>45261</v>
      </c>
      <c r="C19" s="2">
        <f>_xlfn.FORECAST.ETS(A19,$B$2:$B$16,$A$2:$A$16,4,1)</f>
        <v>27853.211828849118</v>
      </c>
      <c r="D19" s="2">
        <f>C19-_xlfn.FORECAST.ETS.CONFINT(A19,$B$2:$B$16,$A$2:$A$16,0.95,4,1)</f>
        <v>25558.581165850424</v>
      </c>
      <c r="E19" s="2">
        <f>C19+_xlfn.FORECAST.ETS.CONFINT(A19,$B$2:$B$16,$A$2:$A$16,0.95,4,1)</f>
        <v>30147.842491847812</v>
      </c>
    </row>
    <row r="20" spans="1:5" x14ac:dyDescent="0.25">
      <c r="A20" s="3">
        <v>45352</v>
      </c>
      <c r="C20" s="2">
        <f>_xlfn.FORECAST.ETS(A20,$B$2:$B$16,$A$2:$A$16,4,1)</f>
        <v>20671.751655412983</v>
      </c>
      <c r="D20" s="2">
        <f>C20-_xlfn.FORECAST.ETS.CONFINT(A20,$B$2:$B$16,$A$2:$A$16,0.95,4,1)</f>
        <v>18191.023551146638</v>
      </c>
      <c r="E20" s="2">
        <f>C20+_xlfn.FORECAST.ETS.CONFINT(A20,$B$2:$B$16,$A$2:$A$16,0.95,4,1)</f>
        <v>23152.479759679329</v>
      </c>
    </row>
    <row r="21" spans="1:5" x14ac:dyDescent="0.25">
      <c r="A21" s="3">
        <v>45444</v>
      </c>
      <c r="C21" s="2">
        <f>_xlfn.FORECAST.ETS(A21,$B$2:$B$16,$A$2:$A$16,4,1)</f>
        <v>23723.72168504119</v>
      </c>
      <c r="D21" s="2">
        <f>C21-_xlfn.FORECAST.ETS.CONFINT(A21,$B$2:$B$16,$A$2:$A$16,0.95,4,1)</f>
        <v>21068.583082019475</v>
      </c>
      <c r="E21" s="2">
        <f>C21+_xlfn.FORECAST.ETS.CONFINT(A21,$B$2:$B$16,$A$2:$A$16,0.95,4,1)</f>
        <v>26378.860288062904</v>
      </c>
    </row>
    <row r="22" spans="1:5" x14ac:dyDescent="0.25">
      <c r="A22" s="3">
        <v>45536</v>
      </c>
      <c r="C22" s="2">
        <f>_xlfn.FORECAST.ETS(A22,$B$2:$B$16,$A$2:$A$16,4,1)</f>
        <v>25396.17977506957</v>
      </c>
      <c r="D22" s="2">
        <f>C22-_xlfn.FORECAST.ETS.CONFINT(A22,$B$2:$B$16,$A$2:$A$16,0.95,4,1)</f>
        <v>22577.401657654988</v>
      </c>
      <c r="E22" s="2">
        <f>C22+_xlfn.FORECAST.ETS.CONFINT(A22,$B$2:$B$16,$A$2:$A$16,0.95,4,1)</f>
        <v>28214.957892484152</v>
      </c>
    </row>
    <row r="23" spans="1:5" x14ac:dyDescent="0.25">
      <c r="A23" s="3">
        <v>45627</v>
      </c>
      <c r="C23" s="2">
        <f>_xlfn.FORECAST.ETS(A23,$B$2:$B$16,$A$2:$A$16,4,1)</f>
        <v>29658.94992901888</v>
      </c>
      <c r="D23" s="2">
        <f>C23-_xlfn.FORECAST.ETS.CONFINT(A23,$B$2:$B$16,$A$2:$A$16,0.95,4,1)</f>
        <v>26684.928550838136</v>
      </c>
      <c r="E23" s="2">
        <f>C23+_xlfn.FORECAST.ETS.CONFINT(A23,$B$2:$B$16,$A$2:$A$16,0.95,4,1)</f>
        <v>32632.971307199623</v>
      </c>
    </row>
    <row r="24" spans="1:5" x14ac:dyDescent="0.25">
      <c r="A24" s="3">
        <v>45717</v>
      </c>
      <c r="C24" s="2">
        <f>_xlfn.FORECAST.ETS(A24,$B$2:$B$16,$A$2:$A$16,4,1)</f>
        <v>22477.489755582741</v>
      </c>
      <c r="D24" s="2">
        <f>C24-_xlfn.FORECAST.ETS.CONFINT(A24,$B$2:$B$16,$A$2:$A$16,0.95,4,1)</f>
        <v>19355.367521221287</v>
      </c>
      <c r="E24" s="2">
        <f>C24+_xlfn.FORECAST.ETS.CONFINT(A24,$B$2:$B$16,$A$2:$A$16,0.95,4,1)</f>
        <v>25599.611989944195</v>
      </c>
    </row>
    <row r="25" spans="1:5" x14ac:dyDescent="0.25">
      <c r="A25" s="3">
        <v>45809</v>
      </c>
      <c r="C25" s="2">
        <f>_xlfn.FORECAST.ETS(A25,$B$2:$B$16,$A$2:$A$16,4,1)</f>
        <v>25529.459785210951</v>
      </c>
      <c r="D25" s="2">
        <f>C25-_xlfn.FORECAST.ETS.CONFINT(A25,$B$2:$B$16,$A$2:$A$16,0.95,4,1)</f>
        <v>22264.859604883532</v>
      </c>
      <c r="E25" s="2">
        <f>C25+_xlfn.FORECAST.ETS.CONFINT(A25,$B$2:$B$16,$A$2:$A$16,0.95,4,1)</f>
        <v>28794.05996553837</v>
      </c>
    </row>
    <row r="26" spans="1:5" x14ac:dyDescent="0.25">
      <c r="A26" s="3">
        <v>45901</v>
      </c>
      <c r="C26" s="2">
        <f>_xlfn.FORECAST.ETS(A26,$B$2:$B$16,$A$2:$A$16,4,1)</f>
        <v>27201.917875239327</v>
      </c>
      <c r="D26" s="2">
        <f>C26-_xlfn.FORECAST.ETS.CONFINT(A26,$B$2:$B$16,$A$2:$A$16,0.95,4,1)</f>
        <v>23800.803142024135</v>
      </c>
      <c r="E26" s="2">
        <f>C26+_xlfn.FORECAST.ETS.CONFINT(A26,$B$2:$B$16,$A$2:$A$16,0.95,4,1)</f>
        <v>30603.03260845452</v>
      </c>
    </row>
    <row r="27" spans="1:5" x14ac:dyDescent="0.25">
      <c r="A27" s="3">
        <v>45992</v>
      </c>
      <c r="C27" s="2">
        <f>_xlfn.FORECAST.ETS(A27,$B$2:$B$16,$A$2:$A$16,4,1)</f>
        <v>31464.688029188637</v>
      </c>
      <c r="D27" s="2">
        <f>C27-_xlfn.FORECAST.ETS.CONFINT(A27,$B$2:$B$16,$A$2:$A$16,0.95,4,1)</f>
        <v>27931.825094327251</v>
      </c>
      <c r="E27" s="2">
        <f>C27+_xlfn.FORECAST.ETS.CONFINT(A27,$B$2:$B$16,$A$2:$A$16,0.95,4,1)</f>
        <v>34997.550964050024</v>
      </c>
    </row>
  </sheetData>
  <pageMargins left="0.7" right="0.7" top="0.78740157499999996" bottom="0.78740157499999996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E761B-A148-4ACE-A814-265B484A62F7}">
  <dimension ref="A1:C18"/>
  <sheetViews>
    <sheetView workbookViewId="0">
      <selection activeCell="B1" sqref="B1:C18"/>
    </sheetView>
  </sheetViews>
  <sheetFormatPr baseColWidth="10" defaultRowHeight="15" x14ac:dyDescent="0.25"/>
  <cols>
    <col min="2" max="2" width="13.28515625" bestFit="1" customWidth="1"/>
    <col min="3" max="3" width="15.4257812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>
        <v>3</v>
      </c>
      <c r="B2" s="3">
        <v>43709</v>
      </c>
      <c r="C2" s="1">
        <v>17188</v>
      </c>
    </row>
    <row r="3" spans="1:3" x14ac:dyDescent="0.25">
      <c r="A3">
        <v>4</v>
      </c>
      <c r="B3" s="3">
        <v>43800</v>
      </c>
      <c r="C3" s="1">
        <v>20640</v>
      </c>
    </row>
    <row r="4" spans="1:3" x14ac:dyDescent="0.25">
      <c r="A4">
        <v>1</v>
      </c>
      <c r="B4" s="3">
        <v>43891</v>
      </c>
      <c r="C4" s="1">
        <v>13881</v>
      </c>
    </row>
    <row r="5" spans="1:3" x14ac:dyDescent="0.25">
      <c r="A5">
        <v>2</v>
      </c>
      <c r="B5" s="3">
        <v>43983</v>
      </c>
      <c r="C5" s="1">
        <v>15945</v>
      </c>
    </row>
    <row r="6" spans="1:3" x14ac:dyDescent="0.25">
      <c r="A6">
        <v>3</v>
      </c>
      <c r="B6" s="3">
        <v>44075</v>
      </c>
      <c r="C6" s="1">
        <v>18091</v>
      </c>
    </row>
    <row r="7" spans="1:3" x14ac:dyDescent="0.25">
      <c r="A7">
        <v>4</v>
      </c>
      <c r="B7" s="3">
        <v>44195</v>
      </c>
      <c r="C7" s="1">
        <v>22455</v>
      </c>
    </row>
    <row r="8" spans="1:3" x14ac:dyDescent="0.25">
      <c r="A8">
        <v>1</v>
      </c>
      <c r="B8" s="3">
        <v>44256</v>
      </c>
      <c r="C8" s="1">
        <v>14820</v>
      </c>
    </row>
    <row r="9" spans="1:3" x14ac:dyDescent="0.25">
      <c r="A9">
        <v>2</v>
      </c>
      <c r="B9" s="3">
        <v>44377</v>
      </c>
      <c r="C9" s="1">
        <v>19217</v>
      </c>
    </row>
    <row r="10" spans="1:3" x14ac:dyDescent="0.25">
      <c r="A10">
        <v>3</v>
      </c>
      <c r="B10" s="3">
        <v>44469</v>
      </c>
      <c r="C10" s="1">
        <v>20189</v>
      </c>
    </row>
    <row r="11" spans="1:3" x14ac:dyDescent="0.25">
      <c r="A11">
        <v>4</v>
      </c>
      <c r="B11" s="3">
        <v>44561</v>
      </c>
      <c r="C11" s="1">
        <v>25248</v>
      </c>
    </row>
    <row r="12" spans="1:3" x14ac:dyDescent="0.25">
      <c r="A12">
        <v>1</v>
      </c>
      <c r="B12" s="3">
        <v>44621</v>
      </c>
      <c r="C12" s="1">
        <v>16200</v>
      </c>
    </row>
    <row r="13" spans="1:3" x14ac:dyDescent="0.25">
      <c r="A13">
        <v>2</v>
      </c>
      <c r="B13" s="3">
        <v>44742</v>
      </c>
      <c r="C13" s="1">
        <v>20225</v>
      </c>
    </row>
    <row r="14" spans="1:3" x14ac:dyDescent="0.25">
      <c r="A14">
        <v>3</v>
      </c>
      <c r="B14" s="3">
        <v>44834</v>
      </c>
      <c r="C14" s="1">
        <v>21971</v>
      </c>
    </row>
    <row r="15" spans="1:3" x14ac:dyDescent="0.25">
      <c r="A15">
        <v>4</v>
      </c>
      <c r="B15" s="3">
        <v>44925</v>
      </c>
      <c r="C15" s="1">
        <v>27996</v>
      </c>
    </row>
    <row r="16" spans="1:3" x14ac:dyDescent="0.25">
      <c r="A16">
        <v>1</v>
      </c>
      <c r="B16" s="3">
        <v>44986</v>
      </c>
      <c r="C16" s="1">
        <v>17846</v>
      </c>
    </row>
    <row r="17" spans="1:3" x14ac:dyDescent="0.25">
      <c r="A17">
        <v>2</v>
      </c>
      <c r="B17" s="3">
        <v>45107</v>
      </c>
      <c r="C17" s="1">
        <v>22322</v>
      </c>
    </row>
    <row r="18" spans="1:3" x14ac:dyDescent="0.25">
      <c r="A18">
        <v>3</v>
      </c>
      <c r="B18" s="3">
        <v>45199</v>
      </c>
      <c r="C18" s="1">
        <v>23453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Tabelle3</vt:lpstr>
      <vt:lpstr>Quartalszahlen Pepsi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Mergenthaler, Maximilian</dc:creator>
  <cp:lastModifiedBy>Mergenthaler, Maximilian</cp:lastModifiedBy>
  <dcterms:created xsi:type="dcterms:W3CDTF">2023-11-01T16:07:37Z</dcterms:created>
  <dcterms:modified xsi:type="dcterms:W3CDTF">2023-11-01T16:31:40Z</dcterms:modified>
</cp:coreProperties>
</file>